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5" windowWidth="6015" windowHeight="4920" tabRatio="806" activeTab="0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'!$A$1:$E$47</definedName>
    <definedName name="_xlnm.Print_Area" localSheetId="1">'2_ΡΑΒΔΟΓΡΑΜΜΑΤΑ_ΚΑΤΑΤΑΞΗ ΥΠΕΡ.'!$A$1:$F$116,'2_ΡΑΒΔΟΓΡΑΜΜΑΤΑ_ΚΑΤΑΤΑΞΗ ΥΠΕΡ.'!$B$123:$D$168</definedName>
    <definedName name="_xlnm.Print_Area" localSheetId="2">'3_ΚΥΚΛΙΚΑ ΔΙΑΓΡΑΜΜΑΤΑ_ΦΘΗΝΟΤΕΡΑ'!$A$1:$I$135,'3_ΚΥΚΛΙΚΑ ΔΙΑΓΡΑΜΜΑΤΑ_ΦΘΗΝΟΤΕΡΑ'!$B$147:$K$170</definedName>
    <definedName name="_xlnm.Print_Area" localSheetId="3">'4_ΦΘΗΝΟΤΕΡΕΣ ΚΑΤΗΓΟΡΙΕΣ'!$A$1:$S$109</definedName>
  </definedNames>
  <calcPr fullCalcOnLoad="1"/>
</workbook>
</file>

<file path=xl/sharedStrings.xml><?xml version="1.0" encoding="utf-8"?>
<sst xmlns="http://schemas.openxmlformats.org/spreadsheetml/2006/main" count="431" uniqueCount="139">
  <si>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</si>
  <si>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</si>
  <si>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</si>
  <si>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</si>
  <si>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</si>
  <si>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</si>
  <si>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</si>
  <si>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</si>
  <si>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</si>
  <si>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</si>
  <si>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</si>
  <si>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</si>
  <si>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</si>
  <si>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</si>
  <si>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</si>
  <si>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</si>
  <si>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</si>
  <si>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</si>
  <si>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</si>
  <si>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</si>
  <si>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</si>
  <si>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</si>
  <si>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ΜΙΝ</t>
  </si>
  <si>
    <t>ΚΟΣΤΟΣ</t>
  </si>
  <si>
    <t>ΔΕΙΚΤΗΣ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</si>
  <si>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</si>
  <si>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</si>
  <si>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</si>
  <si>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</si>
  <si>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</si>
  <si>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</si>
  <si>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</si>
  <si>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</si>
  <si>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</si>
  <si>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</si>
  <si>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</si>
  <si>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</si>
  <si>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</si>
  <si>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</si>
  <si>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</si>
  <si>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</si>
  <si>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</si>
  <si>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</si>
  <si>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</si>
  <si>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</si>
  <si>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</si>
  <si>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</si>
  <si>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</si>
  <si>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</si>
  <si>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</si>
  <si>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Α. ΑΥΓΟΥΣΤΗ ΛΕΩΦ. ΤΣΕΡΙΟΥ 82, 2043 ΣΤΡΟΒΟΛΟΣ</t>
  </si>
  <si>
    <t>ΥΠΕΡΑΓΟΡΑ  Α/ΦΟΙ ΠΗΛΑΒΑΚΗ ΛΕΩΦ. ΑΘΑΛΑΣΣΑΣ 99, 2011 ΣΤΡΟΒΟΛΟΣ</t>
  </si>
  <si>
    <t>ΥΠΕΡΑΓΟΡΑ  Σ. ΓΕΩΡΓΙΑΔΗ ΙΠΠΟΔΡΟΜΙΩΝ 18, 2364 ΑΓΙΟΣ ΔΟΜΕΤΙΟΣ</t>
  </si>
  <si>
    <t>ΥΠΕΡΑΓΟΡΑ  ΙΩΑΝΝΙΔΗΣ ΣΠΕΤΣΩΝ 22, 1082 ΑΓΙΟΙ ΟΜΟΛΟΓΗΤΕΣ</t>
  </si>
  <si>
    <t>ΥΠΕΡΑΓΟΡΑ  ΚΟΛΙΑΣ ΑΡΧ. ΜΑΚΑΡΙΟΥ 185 ΛΑΚΑΤΑΜΕΙΑ</t>
  </si>
  <si>
    <t>ΥΠΕΡΑΓΟΡΑ  ΔΗΜΟΣ ΛΕΩΦ. ΣΤΡΟΒΟΛΟΥ 132, 2042 ΣΤΡΟΒΟΛΟΣ</t>
  </si>
  <si>
    <t>ΥΠΕΡΑΓΟΡΑ ΛYΣΙΩΤΗΣ            (4ος ΔΡΟΜΟΣ 72, 4620, ΕΠΙΣΚΟΠΗ)</t>
  </si>
  <si>
    <t>ΥΠΕΡΑΓΟΡΑ  ΤΣΙΑΡΤΑΣ (1ης ΑΠΡΙΛΙΟΥ 97Β, 4003, ΑΓ. ΦΥΛΑ)</t>
  </si>
  <si>
    <t>ΥΠΕΡΑΓΟΡΑ Μ.ΝΙΚΟΛΑΟΥ &amp; ΥΙΟΣ (ΖΗΝΩΝΟΣ ΡΩΣΣΙΔΗ, 3082 ΛΕΜΕΣΟΣ)</t>
  </si>
  <si>
    <t>ΥΠΕΡΑΓΟΡΑ ΑΛΦΑ-ΣΙΓΜΑ ΣΟΦΟΚΛΕΟΥΣ (ΛΕΩΦ.ΜΑΚΑΡΙΟΥ 233Β, 3105 ΛΕΜΕΣΟΣ)</t>
  </si>
  <si>
    <t>ΥΠΕΡΑΓΟΡΑ  ΠΑΠΑΣ  (ΠΑΝΑΓΙΩΤΗ ΤΣΑΓΓΑΡΗ 23, 4042, ΓΕΡΜΑΣΟΓΕΙΑ)</t>
  </si>
  <si>
    <t>ΥΠΕΡΑΓΟΡΑ  TO ΠΡΩΤΟ  (ΕΥΓΕΝΙΟΥ ΒΟΥΛΓΑΡΕΩΣ 14, 3060, ΛΕΜΕΣΟΣ)</t>
  </si>
  <si>
    <t>ΥΠΕΡΑΓΟΡΑ  ΣΙΗΚΚΗ                         (28ΗΣ ΟΚΤΩΒΡΙΟΥ 31, ΑΡΑΔΙΠΠΟΥ)</t>
  </si>
  <si>
    <t>ΥΠΕΡΑΓΟΡΑ  ΑΛΑΜΠΡΙΤΗΣ                                  (25ΗΣ ΜΑΡΤΙΟΥ 4 , ΑΡΑΔΙΠΠΟΥ)</t>
  </si>
  <si>
    <t>ΛΑΙΚΗ ΥΠΕΡΑΓΟΡΑ ΤΡΕΜETΟΥΣΙΩΤΗΣ                    (ΜΥΣΤΡΑ 67, ΑΓΙΟΣ ΝΙΚΟΛΑΟΣ, ΠΕΡ. ΝΕΟΥ ΝΟΣΟΚΟΜΕΙΟΥ)</t>
  </si>
  <si>
    <t>ΥΠΕΡΑΓΟΡΑ  ΜΕΝΕΛΑΟΥ                          (ΑΓΙΟΥ ΓΕΩΡΓΙΟΥ ΜΑΚΡΗ 55, ΔΡΟΣΙΑ)</t>
  </si>
  <si>
    <t>ΥΠΕΡΑΓΟΡΑ  ΤΡΙΑΝΤΑΦΥΛΛΟΥ                (ΓΡΑΒΙΑΣ 22, 7550, ΚΙΤΙ)</t>
  </si>
  <si>
    <t>ΥΠΕΡΑΓΟΡΑ                ΥK LONDON          (ΛΕΩΦ. ΜΕΣΟΓΗΣ 57, 8020, ΠΑΦΟΣ)</t>
  </si>
  <si>
    <t>ΥΠΕΡΑΓΟΡΑ  ΙΟΡΔΑΝΟΥΣ (ΧΡΙΣΤΟΥ ΚΕΛΗ 8, 8574,ΚΙΣΣΟΝΕΡΓΑ)</t>
  </si>
  <si>
    <t>ΥΠΕΡΑΓΟΡΑ ΘΡΑΣΟΣ (ΑΡΧ.ΜΑΚΑΡΙΟΥ 102, 8200, ΓΕΡΟΣΚΗΠΟΥ</t>
  </si>
  <si>
    <t>ΥΠΕΡΑΓΟΡΑ  ΗΛΙΑΣ (ΛΕΩΦ. ΜΕΣΟΓΗΣ 119, 8020, ΠΑΦΟΣ)</t>
  </si>
  <si>
    <t>ΥΠΕΡΑΓΟΡΑ  ΦΙΛΙΠΠΟΣ (ΕΙΣΟΔΙΑ ΤΗΣ ΘΕΟΤΟΚΟΥ 8560, ΠΕΓΕΙΑ)</t>
  </si>
  <si>
    <t>ΥΠΕΡΑΓΟΡΑ  ΒΛΑΔΙΜΗΡΟΥ (ΛΕΩΦ.ΕΛΛΑΔΟΣ 29, 8020, ΠΑΦΟΣ)</t>
  </si>
  <si>
    <t>ΥΠΕΡΑΓΟΡΑ ΛΙΤΣΑ ΒΑΡΩΣΙΩΝ 101, 5522 ΒΡΥΣΟΥΛΛΕΣ</t>
  </si>
  <si>
    <t>ΥΠΕΡΑΓΟΡΑ  ΞΕΝΗΣ ΣΑΛΑΜΙΝΟΣ 81, 5282 ΠΑΡΑΛΙΜΝΙ</t>
  </si>
  <si>
    <t>ΛΑΪΚΗ ΑΓΟΡΑ ΠΟΤΑΜΟΣ ΔΗΜΗΤΡΑΣ 39, 5282 ΠΑΡΑΛΙΜΝΙ</t>
  </si>
  <si>
    <t>ΥΠΕΡΑΓΟΡΑ  ΜΑΡΙΝΟΥ ΔΗΜΗΤΡΑ ΕΜΠΟΡΙΚΗ ΤΡΙΩΝ ΙΕΡΑΡΧΩΝ 9Α, 5510 ΑΥΓΟΡΟΥ</t>
  </si>
  <si>
    <t xml:space="preserve">ΗΜΕΡΟΜΗΝΙΑ: </t>
  </si>
  <si>
    <t>ΣΥΓΚΕΝΤΡΩΤΙΚΑ ΑΠΟΤΕΛΕΣΜΑΤΑ ΠΑΡΑΤΗΡΗΤΗΡΙΟΥ ΤΙΜΩΝ ΜΙΚΡΩΝ ΥΠΕΡΑΓΟΡΩΝ</t>
  </si>
  <si>
    <t>1_ΠΙΝΑΚΕΣ ΣΥΝΟΛΙΚΟΥ ΚΟΣΤΟΥΣ ΑΓΟΡΑΣ ΚΟΙΝΩΝ ΠΡΟΪΟΝΤΩΝ ΚΑΙ ΔΕΙΚΤΗΣ ΤΙΜΩΝ ΜΙΚΡΩΝ ΥΠΕΡΑΓΟΡΩΝ ΑΝΑ ΕΠΑΡΧΙΑ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</si>
  <si>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ΜΙΚΡΩΝ ΥΠΕΡΑΓΟΡΩΝ ΑΝΑ ΕΠΑΡΧΙΑ</t>
  </si>
  <si>
    <t>ΚΥΚΛΙΚΑ ΔΙΑΓΡΑΜΜΑΤΑ ΒΑΣΕΙ ΤΩΝ ΚΟΙΝΩΝ ΠΡΟΪΟΝΩΝ/ ΚΑΤΗΓΟΡΙΩΝ ΠΟΥ ΠΑΡΟΥΣΙΑΖΟΝΤΑΙ ΦΘΗΝΟΤΕΡΕΣ ΟΙ ΜΙΚΡΕΣ ΥΠΕΡΑΓΟΡΕΣ ΑΝΑ ΕΠΑΡΧΙΑ</t>
  </si>
  <si>
    <t>4_ΦΘΗΝΟΤΕΡΕΣ ΚΑΤΗΓΟΡΙΕΣ ΣΤΑ ΚΟΙΝΑ ΠΡΟΪΟΝΤΑ ΠΟΥ ΠΑΡΟΥΣΙΑΖΕΙ Η ΚAΘΕ ΜΙΚΡΗ ΥΠΕΡΑΓΟΡΑ ΑΝΑ ΕΠΑΡΧΙΑ ΒΑΣΕΙ ΤΟΥ ΔΕΙΚΤΗ ΤΙΜΩΝ (100%)</t>
  </si>
  <si>
    <t>ΑΡΙΘΜΟΣ  ΚΑΤΗΓΟΡΙΩΝ</t>
  </si>
  <si>
    <t>17/07/12</t>
  </si>
  <si>
    <t>17/07/2012</t>
  </si>
  <si>
    <t>ΞΕΝΗΣ ΠΑΡΑΛΙΜΝΙ</t>
  </si>
  <si>
    <t>ΠΟΤΑΜΟΣ ΠΑΛΑΛΙΜΝΙ</t>
  </si>
  <si>
    <t>ΜΑΡΙΝΟΥ ΔΗΜΗΤΡΑ ΕΜΠΟΡΙΚΗ ΑΥΓΟΡΟΥ</t>
  </si>
  <si>
    <t>ΛΙΤΣΑ ΒΡΥΣΟΥΛΛΕΣ</t>
  </si>
  <si>
    <r>
      <t xml:space="preserve">ΣΥΝΟΛΙΚΟ ΚΟΣΤΟΣ ΑΓΟΡΑΣ ΚΑΙ ΔΕΙΚΤΗΣ ΤΙΜΩΝ </t>
    </r>
    <r>
      <rPr>
        <b/>
        <sz val="12"/>
        <color indexed="8"/>
        <rFont val="Arial"/>
        <family val="2"/>
      </rPr>
      <t>30</t>
    </r>
    <r>
      <rPr>
        <b/>
        <sz val="12"/>
        <rFont val="Arial"/>
        <family val="2"/>
      </rPr>
      <t xml:space="preserve"> ΚΟΙΝΩΝ ΠΡΟΪΟΝΤΩΝ ΑΝΑ ΥΠΕΡΑΓΟΡΑ ΑΝΑ ΚΑΤΗΓΟΡΙΑ - ΑΜΜΟΧΩΣΤΟΣ</t>
    </r>
  </si>
  <si>
    <t>ΓΑΛΑ ΦΡΕΣΚΟ</t>
  </si>
  <si>
    <t>ΓΙΑΟΥΡΤΙ</t>
  </si>
  <si>
    <t>ΜΑΚΑΡΟΝΙΑ ΑΛΕΥΡΑ ΚΑΙ ΑΛΛΑ ΠΡΟΙΟΝΤΑ</t>
  </si>
  <si>
    <t>ΔΗΜΗΤΡΙΑΚΑ ΚΑΙ ΠΑΙΔΙΚΕΣ ΤΡΟΦΕΣ</t>
  </si>
  <si>
    <t xml:space="preserve">ΚΑΦΕΣ,ΤΣΑΙ ΚΑΙ ΖΑΧΑΡΗ </t>
  </si>
  <si>
    <t>ΟΙΝΟΠΝΕΥΜΑΤΩΔΗ ΠΟΤΑ</t>
  </si>
  <si>
    <t>ΑΝΑΨΥΚΤΙΚΑ ΚΑΙ ΧΥΜΟΙ</t>
  </si>
  <si>
    <t>ΕΜΦΙΑΛΩΜΕΝΟΥ ΝΕΡΟΥ</t>
  </si>
  <si>
    <t>ΦΡΟΥΤΩΝ ΚΑΙ ΛΑΧΑΝΙΚΩΝ</t>
  </si>
  <si>
    <t>ΠΑΓΩΤΑ, ΣΟΚΟΛΑΤΕΣ, ΜΠΙΣΚΟΤΑ</t>
  </si>
  <si>
    <t>ΔΙΑΦΟΡA ΠΡΟΙΟΝΤA</t>
  </si>
  <si>
    <r>
      <t xml:space="preserve">ΣΥΝΟΛΙΚΟ ΚΟΣΤΟΣ ΑΓΟΡΑΣ  ΚΑΙ ΔΕΙΚΤΗΣ ΤΙΜΩΝ </t>
    </r>
    <r>
      <rPr>
        <b/>
        <sz val="12"/>
        <color indexed="8"/>
        <rFont val="Arial"/>
        <family val="2"/>
      </rPr>
      <t>69</t>
    </r>
    <r>
      <rPr>
        <b/>
        <sz val="12"/>
        <color indexed="8"/>
        <rFont val="Arial"/>
        <family val="2"/>
      </rPr>
      <t xml:space="preserve"> </t>
    </r>
    <r>
      <rPr>
        <b/>
        <sz val="12"/>
        <rFont val="Arial"/>
        <family val="2"/>
      </rPr>
      <t>ΚΟΙΝΩΝ ΠΡΟΪΟΝΤΩΝ ΑΝΑ ΥΠΕΡΑΓΟΡΑ ΑΝΑ ΚΑΤΗΓΟΡΙΑ - ΠΑΦΟΣ</t>
    </r>
  </si>
  <si>
    <t>ΓΑΛΑ ΖΑΧΑΡΟΥΧΟ/ΕΒΑΠΟΡΕ</t>
  </si>
  <si>
    <t>ΧΑΛΛΟΥΜΙΑ &amp; ΤΥΡΙΑ</t>
  </si>
  <si>
    <t>ΑΛΛΑΝΤΙΚΑ</t>
  </si>
  <si>
    <t>ΕΛΑΙΟΛΑΔΑ ΚΑΙ ΣΠΟΡΕΛΑΙΑ</t>
  </si>
  <si>
    <t>ΚΟΝΣΕΡΒΟΠΟΙΗΜΕΝΑ ΠΑΡΑΓΩΓΑ ΚΡΕΑΤΩΝ ΚΑΙ ΨΑΡΙΩΝ</t>
  </si>
  <si>
    <t>ΕΙΔΗ ΚΑΘΑΡΙΣΜΟΥ</t>
  </si>
  <si>
    <t>ΕΙΔH ΠΡΟΣΩΠΙΚΗΣ ΥΓΙΕΙΝΗΣ ΚΑΙ ΦΡΟΝΤΙΔΑΣ</t>
  </si>
  <si>
    <t>ΒΛΑΔΙΜΗΡΟΥ (ΛΕΩΦ.ΕΛΛΑΔΟΣ)</t>
  </si>
  <si>
    <t>ΙΟΡΔΑΝΟΥΣ (ΚΙΣΣΟΝΕΡΓΑ)</t>
  </si>
  <si>
    <t>ΘΡΑΣΟΣ (ΓΕΡΟΣΚΗΠΟΥ)</t>
  </si>
  <si>
    <t>ΗΛΙΑΣ (ΛΕΩΦ.ΜΕΣΟΓΗΣ)</t>
  </si>
  <si>
    <t>YK LONDON (ΛΕΩΦ.ΜΕΣΟΓΗΣ)</t>
  </si>
  <si>
    <t>D.S PAPHOS SUPERMARKET (ΛΕΩΦ.ΝΕΟΦΥΤΟΥ ΝΙΚΟΛΑΪΔΗ)</t>
  </si>
  <si>
    <t>ΛΥΣΙΩΤΗΣ (ΕΠΙΣΚΟΠΗ)</t>
  </si>
  <si>
    <t>Μ.ΝΙΚΟΛΑΟΥ &amp; ΥΙΟΣ (ΛΕΜΕΣΟΣ)</t>
  </si>
  <si>
    <t>ΤΟ ΠΡΩΤΟ (ΕΥΓΕΝΙΟΥ ΒΟΥΛΓΑΡΕΩΣ)</t>
  </si>
  <si>
    <t>ΤΣΙΑΡΤΑΣ (ΑΓΙΑ ΦΥΛΑ)</t>
  </si>
  <si>
    <t>ΑΛΦΑ-ΣΙΓΜΑ ΣΟΦΟΚΛΕΟΥΣ (ΛΕΜΕΣΟΣ)</t>
  </si>
  <si>
    <t>ΠΑΠΑΣ (ΓΕΡΜΑΣΟΓΕΙΑ)</t>
  </si>
  <si>
    <r>
      <t>ΣΥΝΟΛΙΚΟ ΚΟΣΤΟΣ ΑΓΟΡΑΣ  ΚΑΙ ΔΕΙΚΤΗΣ ΤΙΜΩΝ</t>
    </r>
    <r>
      <rPr>
        <b/>
        <sz val="12"/>
        <color indexed="8"/>
        <rFont val="Arial"/>
        <family val="2"/>
      </rPr>
      <t xml:space="preserve"> 82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ΚΟΙΝΩΝ ΠΡΟΪΟΝΤΩΝ ΑΝΑ ΥΠΕΡΑΓΟΡΑ ΑΝΑ ΚΑΤΗΓΟΡΙΑ - ΛΕΜΕΣΟΣ</t>
    </r>
  </si>
  <si>
    <t>Α. ΑΥΓΟΥΣΤΗ (ΛΕΩΦ. ΤΣΕΡΙΟΥ ΣΤΡΟΒΟΛΟΣ)</t>
  </si>
  <si>
    <t>ΙΩΑΝΝΙΔΗΣ (ΣΠΕΤΣΩΝ ΑΓΙΟΙ ΟΜΟΛΟΓΗΤΕΣ)</t>
  </si>
  <si>
    <t>ΠΑΠΑΓΙΑΝΝΗΣ (ΑΓ. ΙΛΑΡΙΩΝΟΣ ΚΑΪΜΑΚΛΙ)</t>
  </si>
  <si>
    <t>ΚΟΛΙΑΣ (ΑΡΧ. ΜΑΚΑΡΙΟΥ ΛΑΚΑΤΑΜΕΙΑ)</t>
  </si>
  <si>
    <t>Σ. ΓΕΩΡΓΙΑΔΗ (ΙΠΠΟΔΡΟΜΙΩΝ ΑΓΙΟΣ ΔΟΜΕΤΙΟΣ)</t>
  </si>
  <si>
    <t>OLYMPIC (ΣΑΝΤΑΡΟΖΑΣ ΣΤΟΒΟΛΟΣ)</t>
  </si>
  <si>
    <t>ΔΗΜΟΣ (ΛΕΩΦ. ΣΤΡΟΒΟΛΟΥ ΣΤΡΟΒΟΛΟΣ)</t>
  </si>
  <si>
    <t>Α/ΦΟΙ ΠΗΛΑΒΑΚΗ (ΛΕΩΦ. ΑΘΑΛΑΣΣΑΣ ΣΤΡΟΒΟΛΟΣ)</t>
  </si>
  <si>
    <r>
      <t xml:space="preserve">ΣΥΝΟΛΙΚΟ ΚΟΣΤΟΣ ΑΓΟΡΑΣ  ΚΑΙ ΔΕΙΚΤΗΣ ΤΙΜΩΝ </t>
    </r>
    <r>
      <rPr>
        <b/>
        <sz val="12"/>
        <color indexed="8"/>
        <rFont val="Arial"/>
        <family val="2"/>
      </rPr>
      <t>85</t>
    </r>
    <r>
      <rPr>
        <b/>
        <sz val="12"/>
        <rFont val="Arial"/>
        <family val="2"/>
      </rPr>
      <t xml:space="preserve"> ΚΟΙΝΩΝ ΠΡΟΪΟΝΤΩΝ ΑΝΑ  ΥΠΕΡΑΓΟΡΑ ΑΝΑ ΚΑΤΗΓΟΡΙΑ - ΛΕΥΚΩΣΙΑ</t>
    </r>
  </si>
  <si>
    <t>ΚΑΤΕΨΥΓΜΕΝΑ ΛΑΧΑΝΙΚΑ</t>
  </si>
  <si>
    <t>ΣΙΗΚΚΗ (28ΗΣ ΟΚΤΩΒΡΙΟΥ, ΑΡΑΔΙΠΠΟΥ)</t>
  </si>
  <si>
    <t>ΑΛΑΜΠΡΙΤΗΣ (25ΗΣ ΜΑΡΤΙΟΥ, ΑΡΑΔΙΠΠΟΥ)</t>
  </si>
  <si>
    <t>ΤΡΕΜΕΤΟΥΣΙΩΤΗΣ (ΜΥΣΤΡΑ, ΑΓΙΟΣ ΝΙΚΟΛΑΟΣ)</t>
  </si>
  <si>
    <t>ΜΕΝΕΛΑΟΥ (ΑΓΙΟΥ ΓΕΩΡΓΙΟΥ ΜΑΚΡΗ, ΔΡΟΣΙΑ)</t>
  </si>
  <si>
    <t>ΤΡΙΑΝΤΑΦΥΛΛΟΥ (ΓΡΑΒΙΑΣ, ΚΙΤΙ)</t>
  </si>
  <si>
    <r>
      <t xml:space="preserve">ΣΥΝΟΛΙΚΟ ΚΟΣΤΟΣ ΑΓΟΡΑΣ  ΚΑΙ ΔΕΙΚΤΗΣ ΤΙΜΩΝ </t>
    </r>
    <r>
      <rPr>
        <b/>
        <sz val="12"/>
        <color indexed="46"/>
        <rFont val="Arial"/>
        <family val="2"/>
      </rPr>
      <t xml:space="preserve"> </t>
    </r>
    <r>
      <rPr>
        <b/>
        <sz val="12"/>
        <color indexed="8"/>
        <rFont val="Arial"/>
        <family val="2"/>
      </rPr>
      <t>79</t>
    </r>
    <r>
      <rPr>
        <b/>
        <sz val="12"/>
        <color indexed="51"/>
        <rFont val="Arial"/>
        <family val="2"/>
      </rPr>
      <t xml:space="preserve"> </t>
    </r>
    <r>
      <rPr>
        <b/>
        <sz val="12"/>
        <rFont val="Arial"/>
        <family val="2"/>
      </rPr>
      <t>ΚΟΙΝΩΝ ΠΡΟΪΟΝΤΩΝ ΑΝΑ ΥΠΕΡΑΓΟΡΑ ΑΝΑ ΚΑΤΗΓΟΡΙΑ - ΛΑΡΝΑΚΑ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</si>
</sst>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  <numFmt numFmtId="189" formatCode="dd/mm/yy;@"/>
  </numFmts>
  <fonts count="7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Arial"/>
      <family val="2"/>
    </font>
    <font>
      <b/>
      <sz val="22"/>
      <color indexed="8"/>
      <name val="Calibri"/>
      <family val="2"/>
    </font>
    <font>
      <b/>
      <sz val="12"/>
      <color indexed="46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51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b/>
      <sz val="10.5"/>
      <color indexed="8"/>
      <name val="Calibri"/>
      <family val="0"/>
    </font>
    <font>
      <sz val="9.25"/>
      <color indexed="8"/>
      <name val="Calibri"/>
      <family val="0"/>
    </font>
    <font>
      <b/>
      <sz val="14"/>
      <color indexed="8"/>
      <name val="Calibri"/>
      <family val="2"/>
    </font>
    <font>
      <b/>
      <sz val="15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medium"/>
      <top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>
        <color indexed="63"/>
      </right>
      <top style="medium"/>
      <bottom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58" fillId="0" borderId="0" xfId="101">
      <alignment/>
      <protection/>
    </xf>
    <xf numFmtId="49" fontId="59" fillId="0" borderId="0" xfId="101" applyNumberFormat="1" applyFont="1" applyProtection="1">
      <alignment/>
      <protection locked="0"/>
    </xf>
    <xf numFmtId="0" fontId="60" fillId="0" borderId="0" xfId="101" applyFont="1" applyAlignment="1">
      <alignment horizontal="left" vertical="center" readingOrder="1"/>
      <protection/>
    </xf>
    <xf numFmtId="49" fontId="60" fillId="0" borderId="0" xfId="101" applyNumberFormat="1" applyFont="1" applyAlignment="1">
      <alignment horizontal="left" vertical="center" readingOrder="1"/>
      <protection/>
    </xf>
    <xf numFmtId="0" fontId="59" fillId="0" borderId="0" xfId="101" applyFont="1">
      <alignment/>
      <protection/>
    </xf>
    <xf numFmtId="0" fontId="61" fillId="0" borderId="0" xfId="101" applyFont="1" applyAlignment="1">
      <alignment horizontal="left" vertical="center" readingOrder="1"/>
      <protection/>
    </xf>
    <xf numFmtId="0" fontId="62" fillId="0" borderId="12" xfId="101" applyFont="1" applyBorder="1" applyAlignment="1">
      <alignment horizontal="right"/>
      <protection/>
    </xf>
    <xf numFmtId="49" fontId="62" fillId="0" borderId="13" xfId="101" applyNumberFormat="1" applyFont="1" applyBorder="1" applyAlignment="1">
      <alignment horizontal="left"/>
      <protection/>
    </xf>
    <xf numFmtId="0" fontId="58" fillId="0" borderId="13" xfId="101" applyBorder="1" applyAlignment="1">
      <alignment horizontal="center"/>
      <protection/>
    </xf>
    <xf numFmtId="0" fontId="58" fillId="0" borderId="13" xfId="101" applyBorder="1">
      <alignment/>
      <protection/>
    </xf>
    <xf numFmtId="0" fontId="58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3" fillId="0" borderId="0" xfId="101" applyFont="1" applyBorder="1" applyAlignment="1">
      <alignment horizontal="center" vertical="center"/>
      <protection/>
    </xf>
    <xf numFmtId="0" fontId="64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33" fillId="0" borderId="27" xfId="101" applyFont="1" applyBorder="1" applyAlignment="1" applyProtection="1">
      <alignment horizontal="left" vertical="center" wrapText="1"/>
      <protection locked="0"/>
    </xf>
    <xf numFmtId="0" fontId="33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101" applyFont="1" applyBorder="1" applyAlignment="1" applyProtection="1">
      <alignment horizontal="left" vertical="center"/>
      <protection/>
    </xf>
    <xf numFmtId="0" fontId="35" fillId="0" borderId="43" xfId="101" applyFont="1" applyBorder="1" applyAlignment="1">
      <alignment/>
      <protection/>
    </xf>
    <xf numFmtId="49" fontId="65" fillId="0" borderId="0" xfId="101" applyNumberFormat="1" applyFont="1" applyAlignment="1" applyProtection="1">
      <alignment horizontal="left" vertical="center"/>
      <protection locked="0"/>
    </xf>
    <xf numFmtId="0" fontId="58" fillId="0" borderId="0" xfId="101" applyAlignment="1">
      <alignment horizontal="left"/>
      <protection/>
    </xf>
    <xf numFmtId="0" fontId="66" fillId="0" borderId="0" xfId="101" applyFont="1" applyAlignment="1">
      <alignment horizontal="left" vertical="center" readingOrder="1"/>
      <protection/>
    </xf>
    <xf numFmtId="0" fontId="66" fillId="0" borderId="0" xfId="101" applyFont="1" applyAlignment="1">
      <alignment horizontal="center" vertical="center" readingOrder="1"/>
      <protection/>
    </xf>
    <xf numFmtId="0" fontId="67" fillId="0" borderId="0" xfId="101" applyFont="1" applyAlignment="1">
      <alignment horizontal="center" vertical="center"/>
      <protection/>
    </xf>
    <xf numFmtId="0" fontId="68" fillId="0" borderId="0" xfId="101" applyFont="1">
      <alignment/>
      <protection/>
    </xf>
    <xf numFmtId="0" fontId="58" fillId="0" borderId="0" xfId="101" applyBorder="1">
      <alignment/>
      <protection/>
    </xf>
    <xf numFmtId="0" fontId="69" fillId="0" borderId="0" xfId="101" applyFont="1" applyAlignment="1">
      <alignment horizontal="right" vertical="top"/>
      <protection/>
    </xf>
    <xf numFmtId="49" fontId="69" fillId="0" borderId="0" xfId="101" applyNumberFormat="1" applyFont="1" applyAlignment="1">
      <alignment vertical="top"/>
      <protection/>
    </xf>
    <xf numFmtId="0" fontId="36" fillId="0" borderId="12" xfId="101" applyFont="1" applyBorder="1" applyAlignment="1">
      <alignment horizontal="right" vertical="center"/>
      <protection/>
    </xf>
    <xf numFmtId="0" fontId="36" fillId="0" borderId="13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44" xfId="101" applyFont="1" applyBorder="1" applyAlignment="1" applyProtection="1">
      <alignment horizontal="center" vertical="center"/>
      <protection locked="0"/>
    </xf>
    <xf numFmtId="0" fontId="36" fillId="0" borderId="45" xfId="101" applyFont="1" applyBorder="1" applyAlignment="1" applyProtection="1">
      <alignment horizontal="center" vertical="center" wrapText="1"/>
      <protection locked="0"/>
    </xf>
    <xf numFmtId="0" fontId="36" fillId="0" borderId="46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47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4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49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48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50" xfId="101" applyFont="1" applyBorder="1" applyAlignment="1">
      <alignment horizontal="center" vertical="center"/>
      <protection/>
    </xf>
    <xf numFmtId="0" fontId="36" fillId="0" borderId="51" xfId="101" applyFont="1" applyBorder="1" applyAlignment="1" applyProtection="1">
      <alignment horizontal="center" vertical="center"/>
      <protection locked="0"/>
    </xf>
    <xf numFmtId="0" fontId="36" fillId="0" borderId="52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53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8" fillId="0" borderId="0" xfId="101" applyFont="1" applyAlignment="1">
      <alignment horizontal="center" vertical="center"/>
      <protection/>
    </xf>
    <xf numFmtId="0" fontId="36" fillId="0" borderId="54" xfId="101" applyFont="1" applyBorder="1" applyAlignment="1" applyProtection="1">
      <alignment horizontal="center" vertical="center" wrapText="1"/>
      <protection locked="0"/>
    </xf>
    <xf numFmtId="0" fontId="37" fillId="0" borderId="41" xfId="101" applyFont="1" applyFill="1" applyBorder="1" applyAlignment="1" applyProtection="1">
      <alignment horizontal="center" vertical="center"/>
      <protection locked="0"/>
    </xf>
    <xf numFmtId="180" fontId="37" fillId="0" borderId="48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180" fontId="37" fillId="0" borderId="53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58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2" xfId="0" applyFont="1" applyBorder="1" applyAlignment="1">
      <alignment horizontal="right" vertical="center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54" xfId="0" applyFont="1" applyBorder="1" applyAlignment="1" applyProtection="1">
      <alignment horizontal="center" vertical="center" wrapText="1"/>
      <protection locked="0"/>
    </xf>
    <xf numFmtId="0" fontId="19" fillId="0" borderId="52" xfId="0" applyFont="1" applyBorder="1" applyAlignment="1" applyProtection="1">
      <alignment horizontal="center" vertical="center" wrapText="1"/>
      <protection locked="0"/>
    </xf>
    <xf numFmtId="0" fontId="22" fillId="20" borderId="35" xfId="0" applyFont="1" applyFill="1" applyBorder="1" applyAlignment="1" applyProtection="1">
      <alignment horizontal="center" vertical="center"/>
      <protection locked="0"/>
    </xf>
    <xf numFmtId="180" fontId="22" fillId="20" borderId="47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40" xfId="0" applyNumberFormat="1" applyFont="1" applyFill="1" applyBorder="1" applyAlignment="1" applyProtection="1">
      <alignment horizontal="center" vertical="center"/>
      <protection locked="0"/>
    </xf>
    <xf numFmtId="0" fontId="22" fillId="20" borderId="41" xfId="0" applyFont="1" applyFill="1" applyBorder="1" applyAlignment="1" applyProtection="1">
      <alignment horizontal="center" vertical="center"/>
      <protection locked="0"/>
    </xf>
    <xf numFmtId="180" fontId="22" fillId="20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8" xfId="0" applyNumberFormat="1" applyFont="1" applyFill="1" applyBorder="1" applyAlignment="1" applyProtection="1">
      <alignment horizontal="center" vertical="center"/>
      <protection locked="0"/>
    </xf>
    <xf numFmtId="0" fontId="22" fillId="20" borderId="48" xfId="0" applyNumberFormat="1" applyFont="1" applyFill="1" applyBorder="1" applyAlignment="1" applyProtection="1">
      <alignment horizontal="center" vertical="center"/>
      <protection locked="0"/>
    </xf>
    <xf numFmtId="0" fontId="22" fillId="20" borderId="30" xfId="0" applyNumberFormat="1" applyFont="1" applyFill="1" applyBorder="1" applyAlignment="1" applyProtection="1">
      <alignment horizontal="center" vertical="center"/>
      <protection locked="0"/>
    </xf>
    <xf numFmtId="0" fontId="22" fillId="20" borderId="21" xfId="0" applyFont="1" applyFill="1" applyBorder="1" applyAlignment="1" applyProtection="1">
      <alignment horizontal="center" vertical="center"/>
      <protection locked="0"/>
    </xf>
    <xf numFmtId="180" fontId="22" fillId="20" borderId="49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9" xfId="0" applyNumberFormat="1" applyFont="1" applyFill="1" applyBorder="1" applyAlignment="1" applyProtection="1">
      <alignment horizontal="center" vertical="center"/>
      <protection locked="0"/>
    </xf>
    <xf numFmtId="0" fontId="22" fillId="20" borderId="49" xfId="0" applyNumberFormat="1" applyFont="1" applyFill="1" applyBorder="1" applyAlignment="1" applyProtection="1">
      <alignment horizontal="center" vertical="center"/>
      <protection locked="0"/>
    </xf>
    <xf numFmtId="0" fontId="22" fillId="20" borderId="26" xfId="0" applyNumberFormat="1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48" xfId="0" applyNumberFormat="1" applyFont="1" applyFill="1" applyBorder="1" applyAlignment="1" applyProtection="1">
      <alignment horizontal="center" vertical="center"/>
      <protection locked="0"/>
    </xf>
    <xf numFmtId="0" fontId="22" fillId="24" borderId="48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44" xfId="0" applyFont="1" applyBorder="1" applyAlignment="1" applyProtection="1">
      <alignment horizontal="center" vertical="center"/>
      <protection locked="0"/>
    </xf>
    <xf numFmtId="0" fontId="19" fillId="0" borderId="45" xfId="0" applyFont="1" applyBorder="1" applyAlignment="1" applyProtection="1">
      <alignment horizontal="center" vertical="center" wrapText="1"/>
      <protection locked="0"/>
    </xf>
    <xf numFmtId="0" fontId="19" fillId="0" borderId="46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180" fontId="22" fillId="24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19" fillId="0" borderId="56" xfId="0" applyFont="1" applyBorder="1" applyAlignment="1" applyProtection="1">
      <alignment horizontal="center" vertical="center" wrapText="1"/>
      <protection locked="0"/>
    </xf>
    <xf numFmtId="0" fontId="19" fillId="0" borderId="57" xfId="0" applyFont="1" applyBorder="1" applyAlignment="1" applyProtection="1">
      <alignment horizontal="center" vertical="center" wrapText="1"/>
      <protection locked="0"/>
    </xf>
    <xf numFmtId="180" fontId="22" fillId="25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48" xfId="0" applyNumberFormat="1" applyFont="1" applyFill="1" applyBorder="1" applyAlignment="1" applyProtection="1">
      <alignment horizontal="center" vertical="center"/>
      <protection locked="0"/>
    </xf>
    <xf numFmtId="0" fontId="22" fillId="25" borderId="48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20" xfId="0" applyNumberFormat="1" applyFont="1" applyFill="1" applyBorder="1" applyAlignment="1" applyProtection="1">
      <alignment horizontal="center" vertical="center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180" fontId="22" fillId="24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0" borderId="31" xfId="0" applyFont="1" applyFill="1" applyBorder="1" applyAlignment="1" applyProtection="1">
      <alignment horizontal="center" vertical="center"/>
      <protection locked="0"/>
    </xf>
    <xf numFmtId="180" fontId="22" fillId="20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58" xfId="0" applyNumberFormat="1" applyFont="1" applyFill="1" applyBorder="1" applyAlignment="1" applyProtection="1">
      <alignment horizontal="center" vertical="center"/>
      <protection locked="0"/>
    </xf>
    <xf numFmtId="0" fontId="22" fillId="20" borderId="58" xfId="0" applyNumberFormat="1" applyFont="1" applyFill="1" applyBorder="1" applyAlignment="1" applyProtection="1">
      <alignment horizontal="center" vertical="center"/>
      <protection locked="0"/>
    </xf>
    <xf numFmtId="0" fontId="22" fillId="20" borderId="59" xfId="0" applyNumberFormat="1" applyFont="1" applyFill="1" applyBorder="1" applyAlignment="1" applyProtection="1">
      <alignment horizontal="center" vertical="center"/>
      <protection locked="0"/>
    </xf>
    <xf numFmtId="0" fontId="37" fillId="20" borderId="31" xfId="101" applyFont="1" applyFill="1" applyBorder="1" applyAlignment="1" applyProtection="1">
      <alignment horizontal="center" vertical="center"/>
      <protection locked="0"/>
    </xf>
    <xf numFmtId="180" fontId="37" fillId="20" borderId="5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59" xfId="101" applyNumberFormat="1" applyFont="1" applyFill="1" applyBorder="1" applyAlignment="1" applyProtection="1">
      <alignment horizontal="center" vertical="center"/>
      <protection locked="0"/>
    </xf>
    <xf numFmtId="0" fontId="26" fillId="0" borderId="55" xfId="101" applyFont="1" applyBorder="1" applyAlignment="1" applyProtection="1">
      <alignment horizontal="left" vertical="center" wrapText="1"/>
      <protection locked="0"/>
    </xf>
    <xf numFmtId="0" fontId="26" fillId="0" borderId="60" xfId="101" applyFont="1" applyBorder="1" applyAlignment="1" applyProtection="1">
      <alignment horizontal="center" vertical="center" wrapText="1"/>
      <protection locked="0"/>
    </xf>
    <xf numFmtId="0" fontId="26" fillId="0" borderId="61" xfId="101" applyFont="1" applyBorder="1" applyAlignment="1" applyProtection="1">
      <alignment horizontal="left" vertical="center" wrapText="1"/>
      <protection locked="0"/>
    </xf>
    <xf numFmtId="0" fontId="26" fillId="0" borderId="62" xfId="101" applyFont="1" applyBorder="1" applyAlignment="1" applyProtection="1">
      <alignment horizontal="center" vertical="center" wrapText="1"/>
      <protection locked="0"/>
    </xf>
    <xf numFmtId="0" fontId="26" fillId="0" borderId="33" xfId="101" applyFont="1" applyBorder="1" applyAlignment="1" applyProtection="1">
      <alignment horizontal="left" vertical="center" wrapText="1"/>
      <protection locked="0"/>
    </xf>
    <xf numFmtId="0" fontId="26" fillId="0" borderId="63" xfId="101" applyFont="1" applyBorder="1" applyAlignment="1" applyProtection="1">
      <alignment horizontal="center" vertical="center" wrapText="1"/>
      <protection locked="0"/>
    </xf>
    <xf numFmtId="0" fontId="26" fillId="0" borderId="64" xfId="101" applyFont="1" applyBorder="1" applyAlignment="1" applyProtection="1">
      <alignment vertical="center" wrapText="1"/>
      <protection locked="0"/>
    </xf>
    <xf numFmtId="0" fontId="26" fillId="0" borderId="57" xfId="101" applyFont="1" applyBorder="1" applyAlignment="1" applyProtection="1">
      <alignment horizontal="center" vertical="center" wrapText="1"/>
      <protection locked="0"/>
    </xf>
    <xf numFmtId="0" fontId="26" fillId="0" borderId="31" xfId="101" applyFont="1" applyBorder="1" applyAlignment="1" applyProtection="1">
      <alignment horizontal="left" vertical="center" wrapText="1"/>
      <protection locked="0"/>
    </xf>
    <xf numFmtId="0" fontId="26" fillId="0" borderId="32" xfId="101" applyFont="1" applyBorder="1" applyAlignment="1" applyProtection="1">
      <alignment horizontal="center" vertical="center" wrapText="1"/>
      <protection locked="0"/>
    </xf>
    <xf numFmtId="0" fontId="33" fillId="0" borderId="33" xfId="101" applyFont="1" applyBorder="1" applyAlignment="1" applyProtection="1">
      <alignment horizontal="left" vertical="center" wrapText="1"/>
      <protection locked="0"/>
    </xf>
    <xf numFmtId="0" fontId="33" fillId="0" borderId="63" xfId="101" applyFont="1" applyBorder="1" applyAlignment="1" applyProtection="1">
      <alignment horizontal="center" vertical="center" wrapText="1"/>
      <protection locked="0"/>
    </xf>
    <xf numFmtId="0" fontId="26" fillId="0" borderId="34" xfId="101" applyFont="1" applyBorder="1" applyAlignment="1" applyProtection="1">
      <alignment horizontal="center" vertical="center" wrapText="1"/>
      <protection locked="0"/>
    </xf>
    <xf numFmtId="0" fontId="26" fillId="0" borderId="59" xfId="101" applyFont="1" applyBorder="1" applyAlignment="1" applyProtection="1">
      <alignment horizontal="center" vertical="center" wrapText="1"/>
      <protection locked="0"/>
    </xf>
    <xf numFmtId="0" fontId="24" fillId="0" borderId="65" xfId="101" applyFont="1" applyBorder="1" applyAlignment="1" applyProtection="1">
      <alignment horizontal="left"/>
      <protection/>
    </xf>
    <xf numFmtId="0" fontId="69" fillId="0" borderId="0" xfId="101" applyFont="1" applyBorder="1" applyAlignment="1">
      <alignment horizontal="left" vertical="center"/>
      <protection/>
    </xf>
    <xf numFmtId="0" fontId="64" fillId="0" borderId="0" xfId="101" applyFont="1" applyBorder="1" applyAlignment="1">
      <alignment horizontal="left" vertical="center"/>
      <protection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69" fillId="0" borderId="0" xfId="101" applyFont="1" applyBorder="1" applyAlignment="1">
      <alignment vertical="center"/>
      <protection/>
    </xf>
    <xf numFmtId="0" fontId="24" fillId="0" borderId="0" xfId="67" applyAlignment="1" applyProtection="1">
      <alignment horizontal="center" vertical="center"/>
      <protection/>
    </xf>
    <xf numFmtId="0" fontId="24" fillId="0" borderId="0" xfId="67" applyAlignment="1" applyProtection="1">
      <alignment vertical="center"/>
      <protection/>
    </xf>
    <xf numFmtId="0" fontId="24" fillId="0" borderId="0" xfId="67" applyAlignment="1" applyProtection="1">
      <alignment/>
      <protection/>
    </xf>
    <xf numFmtId="0" fontId="32" fillId="0" borderId="10" xfId="101" applyFont="1" applyFill="1" applyBorder="1" applyAlignment="1" applyProtection="1">
      <alignment horizontal="center" vertical="top" wrapText="1"/>
      <protection/>
    </xf>
    <xf numFmtId="0" fontId="32" fillId="20" borderId="19" xfId="101" applyFont="1" applyFill="1" applyBorder="1" applyAlignment="1" applyProtection="1">
      <alignment horizontal="center" vertical="center"/>
      <protection/>
    </xf>
    <xf numFmtId="0" fontId="32" fillId="20" borderId="18" xfId="101" applyFont="1" applyFill="1" applyBorder="1" applyAlignment="1" applyProtection="1">
      <alignment horizontal="center" vertical="center"/>
      <protection/>
    </xf>
    <xf numFmtId="0" fontId="32" fillId="20" borderId="17" xfId="101" applyFont="1" applyFill="1" applyBorder="1" applyAlignment="1" applyProtection="1">
      <alignment horizontal="center" vertical="center"/>
      <protection/>
    </xf>
    <xf numFmtId="0" fontId="32" fillId="20" borderId="16" xfId="101" applyFont="1" applyFill="1" applyBorder="1" applyAlignment="1" applyProtection="1">
      <alignment horizontal="center" vertical="center"/>
      <protection/>
    </xf>
    <xf numFmtId="0" fontId="32" fillId="0" borderId="10" xfId="101" applyFont="1" applyFill="1" applyBorder="1" applyAlignment="1" applyProtection="1">
      <alignment horizontal="center" vertical="center"/>
      <protection/>
    </xf>
    <xf numFmtId="2" fontId="58" fillId="0" borderId="10" xfId="101" applyNumberFormat="1" applyBorder="1" applyAlignment="1" applyProtection="1">
      <alignment horizontal="center" vertical="center"/>
      <protection/>
    </xf>
    <xf numFmtId="180" fontId="58" fillId="0" borderId="0" xfId="101" applyNumberFormat="1" applyBorder="1" applyProtection="1">
      <alignment/>
      <protection/>
    </xf>
    <xf numFmtId="0" fontId="24" fillId="0" borderId="0" xfId="67" applyBorder="1" applyAlignment="1" applyProtection="1">
      <alignment/>
      <protection/>
    </xf>
    <xf numFmtId="0" fontId="32" fillId="20" borderId="17" xfId="101" applyFont="1" applyFill="1" applyBorder="1" applyAlignment="1" applyProtection="1">
      <alignment horizontal="center"/>
      <protection/>
    </xf>
    <xf numFmtId="0" fontId="32" fillId="20" borderId="18" xfId="101" applyFont="1" applyFill="1" applyBorder="1" applyAlignment="1" applyProtection="1">
      <alignment horizontal="center"/>
      <protection/>
    </xf>
    <xf numFmtId="0" fontId="32" fillId="20" borderId="16" xfId="101" applyFont="1" applyFill="1" applyBorder="1" applyAlignment="1" applyProtection="1">
      <alignment horizontal="center"/>
      <protection/>
    </xf>
    <xf numFmtId="0" fontId="58" fillId="0" borderId="65" xfId="101" applyBorder="1" applyAlignment="1" applyProtection="1">
      <alignment horizontal="center" vertical="center"/>
      <protection/>
    </xf>
    <xf numFmtId="180" fontId="58" fillId="0" borderId="65" xfId="101" applyNumberFormat="1" applyBorder="1" applyAlignment="1" applyProtection="1">
      <alignment horizontal="center"/>
      <protection/>
    </xf>
    <xf numFmtId="2" fontId="58" fillId="0" borderId="65" xfId="101" applyNumberFormat="1" applyBorder="1" applyAlignment="1" applyProtection="1">
      <alignment horizontal="center"/>
      <protection/>
    </xf>
    <xf numFmtId="2" fontId="58" fillId="0" borderId="0" xfId="101" applyNumberFormat="1" applyBorder="1" applyAlignment="1" applyProtection="1">
      <alignment horizontal="center"/>
      <protection/>
    </xf>
    <xf numFmtId="0" fontId="30" fillId="0" borderId="10" xfId="67" applyFont="1" applyBorder="1" applyAlignment="1" applyProtection="1">
      <alignment horizontal="center" vertical="center"/>
      <protection/>
    </xf>
    <xf numFmtId="0" fontId="30" fillId="0" borderId="0" xfId="67" applyFont="1" applyBorder="1" applyAlignment="1" applyProtection="1">
      <alignment horizontal="center" vertical="center"/>
      <protection/>
    </xf>
    <xf numFmtId="0" fontId="32" fillId="20" borderId="17" xfId="67" applyFont="1" applyFill="1" applyBorder="1" applyAlignment="1" applyProtection="1">
      <alignment horizontal="center" vertical="center"/>
      <protection/>
    </xf>
    <xf numFmtId="0" fontId="32" fillId="20" borderId="18" xfId="67" applyFont="1" applyFill="1" applyBorder="1" applyAlignment="1" applyProtection="1">
      <alignment horizontal="center" vertical="center"/>
      <protection/>
    </xf>
    <xf numFmtId="0" fontId="58" fillId="0" borderId="10" xfId="101" applyBorder="1" applyAlignment="1" applyProtection="1">
      <alignment horizontal="center" vertical="center"/>
      <protection/>
    </xf>
    <xf numFmtId="180" fontId="58" fillId="0" borderId="0" xfId="101" applyNumberFormat="1" applyBorder="1" applyAlignment="1" applyProtection="1">
      <alignment horizontal="center" vertical="center"/>
      <protection/>
    </xf>
    <xf numFmtId="2" fontId="58" fillId="0" borderId="0" xfId="101" applyNumberFormat="1" applyBorder="1" applyAlignment="1" applyProtection="1">
      <alignment horizontal="center" vertical="center"/>
      <protection/>
    </xf>
    <xf numFmtId="0" fontId="32" fillId="20" borderId="34" xfId="101" applyFont="1" applyFill="1" applyBorder="1" applyAlignment="1" applyProtection="1">
      <alignment horizontal="center" vertical="center"/>
      <protection/>
    </xf>
    <xf numFmtId="0" fontId="32" fillId="20" borderId="63" xfId="101" applyFont="1" applyFill="1" applyBorder="1" applyAlignment="1" applyProtection="1">
      <alignment horizontal="center" vertical="center"/>
      <protection/>
    </xf>
    <xf numFmtId="0" fontId="32" fillId="20" borderId="33" xfId="101" applyFont="1" applyFill="1" applyBorder="1" applyAlignment="1" applyProtection="1">
      <alignment horizontal="center" vertical="center"/>
      <protection/>
    </xf>
    <xf numFmtId="0" fontId="58" fillId="0" borderId="0" xfId="101" applyBorder="1" applyAlignment="1" applyProtection="1">
      <alignment horizontal="center" vertical="center"/>
      <protection/>
    </xf>
    <xf numFmtId="0" fontId="24" fillId="0" borderId="66" xfId="101" applyFont="1" applyBorder="1" applyAlignment="1" applyProtection="1">
      <alignment horizontal="left" vertical="center"/>
      <protection locked="0"/>
    </xf>
    <xf numFmtId="180" fontId="58" fillId="0" borderId="37" xfId="101" applyNumberFormat="1" applyBorder="1" applyAlignment="1" applyProtection="1">
      <alignment horizontal="center" vertical="center"/>
      <protection locked="0"/>
    </xf>
    <xf numFmtId="2" fontId="58" fillId="0" borderId="38" xfId="101" applyNumberFormat="1" applyBorder="1" applyAlignment="1" applyProtection="1">
      <alignment horizontal="center" vertical="center"/>
      <protection locked="0"/>
    </xf>
    <xf numFmtId="2" fontId="58" fillId="0" borderId="67" xfId="101" applyNumberFormat="1" applyBorder="1" applyAlignment="1" applyProtection="1">
      <alignment horizontal="center" vertical="center"/>
      <protection locked="0"/>
    </xf>
    <xf numFmtId="180" fontId="58" fillId="0" borderId="68" xfId="101" applyNumberFormat="1" applyBorder="1" applyProtection="1">
      <alignment/>
      <protection locked="0"/>
    </xf>
    <xf numFmtId="0" fontId="24" fillId="0" borderId="69" xfId="101" applyFont="1" applyBorder="1" applyAlignment="1" applyProtection="1">
      <alignment horizontal="left" vertical="center"/>
      <protection locked="0"/>
    </xf>
    <xf numFmtId="180" fontId="58" fillId="0" borderId="27" xfId="101" applyNumberFormat="1" applyBorder="1" applyAlignment="1" applyProtection="1">
      <alignment horizontal="center" vertical="center"/>
      <protection locked="0"/>
    </xf>
    <xf numFmtId="2" fontId="58" fillId="0" borderId="24" xfId="101" applyNumberFormat="1" applyBorder="1" applyAlignment="1" applyProtection="1">
      <alignment horizontal="center" vertical="center"/>
      <protection locked="0"/>
    </xf>
    <xf numFmtId="2" fontId="58" fillId="0" borderId="66" xfId="101" applyNumberFormat="1" applyBorder="1" applyAlignment="1" applyProtection="1">
      <alignment horizontal="center" vertical="center"/>
      <protection locked="0"/>
    </xf>
    <xf numFmtId="180" fontId="58" fillId="0" borderId="23" xfId="101" applyNumberFormat="1" applyBorder="1" applyAlignment="1" applyProtection="1">
      <alignment horizontal="center"/>
      <protection locked="0"/>
    </xf>
    <xf numFmtId="2" fontId="58" fillId="0" borderId="24" xfId="101" applyNumberFormat="1" applyBorder="1" applyAlignment="1" applyProtection="1">
      <alignment horizontal="center"/>
      <protection locked="0"/>
    </xf>
    <xf numFmtId="180" fontId="58" fillId="0" borderId="70" xfId="101" applyNumberFormat="1" applyBorder="1" applyProtection="1">
      <alignment/>
      <protection locked="0"/>
    </xf>
    <xf numFmtId="180" fontId="58" fillId="0" borderId="27" xfId="101" applyNumberFormat="1" applyBorder="1" applyAlignment="1" applyProtection="1">
      <alignment horizontal="center"/>
      <protection locked="0"/>
    </xf>
    <xf numFmtId="2" fontId="58" fillId="0" borderId="28" xfId="101" applyNumberFormat="1" applyBorder="1" applyAlignment="1" applyProtection="1">
      <alignment horizontal="center"/>
      <protection locked="0"/>
    </xf>
    <xf numFmtId="180" fontId="58" fillId="0" borderId="71" xfId="101" applyNumberFormat="1" applyBorder="1" applyProtection="1">
      <alignment/>
      <protection locked="0"/>
    </xf>
    <xf numFmtId="0" fontId="24" fillId="0" borderId="38" xfId="101" applyFont="1" applyBorder="1" applyAlignment="1" applyProtection="1">
      <alignment horizontal="left" vertical="center"/>
      <protection locked="0"/>
    </xf>
    <xf numFmtId="180" fontId="58" fillId="0" borderId="23" xfId="101" applyNumberFormat="1" applyBorder="1" applyAlignment="1" applyProtection="1">
      <alignment horizontal="center" vertical="center"/>
      <protection locked="0"/>
    </xf>
    <xf numFmtId="180" fontId="58" fillId="0" borderId="70" xfId="101" applyNumberFormat="1" applyBorder="1" applyAlignment="1" applyProtection="1">
      <alignment horizontal="center" vertical="center"/>
      <protection locked="0"/>
    </xf>
    <xf numFmtId="0" fontId="24" fillId="0" borderId="28" xfId="101" applyFont="1" applyBorder="1" applyAlignment="1" applyProtection="1">
      <alignment horizontal="left" vertical="center"/>
      <protection locked="0"/>
    </xf>
    <xf numFmtId="2" fontId="58" fillId="0" borderId="28" xfId="101" applyNumberFormat="1" applyBorder="1" applyAlignment="1" applyProtection="1">
      <alignment horizontal="center" vertical="center"/>
      <protection locked="0"/>
    </xf>
    <xf numFmtId="180" fontId="58" fillId="0" borderId="71" xfId="101" applyNumberFormat="1" applyBorder="1" applyAlignment="1" applyProtection="1">
      <alignment horizontal="center" vertical="center"/>
      <protection locked="0"/>
    </xf>
    <xf numFmtId="0" fontId="24" fillId="0" borderId="67" xfId="101" applyFont="1" applyBorder="1" applyAlignment="1" applyProtection="1">
      <alignment horizontal="left"/>
      <protection locked="0"/>
    </xf>
    <xf numFmtId="0" fontId="24" fillId="0" borderId="69" xfId="101" applyFont="1" applyBorder="1" applyAlignment="1" applyProtection="1">
      <alignment horizontal="left"/>
      <protection locked="0"/>
    </xf>
    <xf numFmtId="180" fontId="27" fillId="0" borderId="37" xfId="101" applyNumberFormat="1" applyFont="1" applyBorder="1" applyAlignment="1" applyProtection="1">
      <alignment horizontal="center"/>
      <protection locked="0"/>
    </xf>
    <xf numFmtId="2" fontId="27" fillId="0" borderId="38" xfId="101" applyNumberFormat="1" applyFont="1" applyBorder="1" applyAlignment="1" applyProtection="1">
      <alignment horizontal="center"/>
      <protection locked="0"/>
    </xf>
    <xf numFmtId="180" fontId="27" fillId="0" borderId="72" xfId="101" applyNumberFormat="1" applyFont="1" applyBorder="1" applyProtection="1">
      <alignment/>
      <protection locked="0"/>
    </xf>
    <xf numFmtId="180" fontId="27" fillId="0" borderId="27" xfId="101" applyNumberFormat="1" applyFont="1" applyBorder="1" applyAlignment="1" applyProtection="1">
      <alignment horizontal="center"/>
      <protection locked="0"/>
    </xf>
    <xf numFmtId="2" fontId="27" fillId="0" borderId="24" xfId="101" applyNumberFormat="1" applyFont="1" applyBorder="1" applyAlignment="1" applyProtection="1">
      <alignment horizontal="center"/>
      <protection locked="0"/>
    </xf>
    <xf numFmtId="180" fontId="27" fillId="0" borderId="68" xfId="101" applyNumberFormat="1" applyFont="1" applyBorder="1" applyProtection="1">
      <alignment/>
      <protection locked="0"/>
    </xf>
    <xf numFmtId="0" fontId="34" fillId="0" borderId="0" xfId="67" applyFont="1" applyFill="1" applyAlignment="1" applyProtection="1">
      <alignment horizontal="right" vertical="center"/>
      <protection/>
    </xf>
    <xf numFmtId="0" fontId="58" fillId="0" borderId="21" xfId="101" applyBorder="1" applyAlignment="1" applyProtection="1">
      <alignment horizontal="center" vertical="center"/>
      <protection locked="0"/>
    </xf>
    <xf numFmtId="0" fontId="58" fillId="0" borderId="41" xfId="101" applyBorder="1" applyAlignment="1" applyProtection="1">
      <alignment horizontal="center" vertical="center"/>
      <protection locked="0"/>
    </xf>
    <xf numFmtId="0" fontId="58" fillId="24" borderId="35" xfId="101" applyFill="1" applyBorder="1" applyAlignment="1" applyProtection="1">
      <alignment horizontal="center" vertical="center"/>
      <protection locked="0"/>
    </xf>
    <xf numFmtId="0" fontId="58" fillId="24" borderId="41" xfId="101" applyFill="1" applyBorder="1" applyAlignment="1" applyProtection="1">
      <alignment horizontal="center" vertical="center"/>
      <protection locked="0"/>
    </xf>
    <xf numFmtId="0" fontId="58" fillId="24" borderId="15" xfId="101" applyFill="1" applyBorder="1" applyAlignment="1" applyProtection="1">
      <alignment horizontal="center" vertical="center"/>
      <protection locked="0"/>
    </xf>
    <xf numFmtId="2" fontId="0" fillId="0" borderId="24" xfId="0" applyNumberFormat="1" applyBorder="1" applyAlignment="1" applyProtection="1">
      <alignment horizontal="center"/>
      <protection locked="0"/>
    </xf>
    <xf numFmtId="2" fontId="0" fillId="0" borderId="66" xfId="0" applyNumberFormat="1" applyBorder="1" applyAlignment="1" applyProtection="1">
      <alignment horizontal="center"/>
      <protection locked="0"/>
    </xf>
    <xf numFmtId="0" fontId="24" fillId="0" borderId="69" xfId="0" applyFont="1" applyBorder="1" applyAlignment="1" applyProtection="1">
      <alignment horizontal="left"/>
      <protection locked="0"/>
    </xf>
    <xf numFmtId="180" fontId="0" fillId="0" borderId="27" xfId="0" applyNumberFormat="1" applyBorder="1" applyAlignment="1" applyProtection="1">
      <alignment horizontal="center"/>
      <protection locked="0"/>
    </xf>
    <xf numFmtId="0" fontId="40" fillId="0" borderId="0" xfId="0" applyFont="1" applyBorder="1" applyAlignment="1">
      <alignment horizontal="right" vertical="center"/>
    </xf>
    <xf numFmtId="189" fontId="40" fillId="0" borderId="0" xfId="0" applyNumberFormat="1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36" fillId="0" borderId="41" xfId="101" applyFont="1" applyFill="1" applyBorder="1" applyAlignment="1" applyProtection="1">
      <alignment horizontal="center" vertical="center"/>
      <protection locked="0"/>
    </xf>
    <xf numFmtId="180" fontId="36" fillId="0" borderId="48" xfId="101" applyNumberFormat="1" applyFont="1" applyFill="1" applyBorder="1" applyAlignment="1" applyProtection="1">
      <alignment horizontal="center" vertical="center" wrapText="1"/>
      <protection locked="0"/>
    </xf>
    <xf numFmtId="4" fontId="36" fillId="0" borderId="30" xfId="101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2" fontId="0" fillId="0" borderId="69" xfId="0" applyNumberFormat="1" applyBorder="1" applyAlignment="1" applyProtection="1">
      <alignment horizontal="center"/>
      <protection locked="0"/>
    </xf>
    <xf numFmtId="14" fontId="32" fillId="0" borderId="0" xfId="67" applyNumberFormat="1" applyFont="1" applyAlignment="1" applyProtection="1">
      <alignment horizontal="center" vertical="center"/>
      <protection locked="0"/>
    </xf>
    <xf numFmtId="180" fontId="0" fillId="0" borderId="68" xfId="0" applyNumberFormat="1" applyBorder="1" applyAlignment="1" applyProtection="1">
      <alignment/>
      <protection locked="0"/>
    </xf>
    <xf numFmtId="0" fontId="58" fillId="24" borderId="31" xfId="101" applyFill="1" applyBorder="1" applyAlignment="1" applyProtection="1">
      <alignment horizontal="center" vertical="center"/>
      <protection locked="0"/>
    </xf>
    <xf numFmtId="0" fontId="24" fillId="0" borderId="73" xfId="0" applyFont="1" applyBorder="1" applyAlignment="1" applyProtection="1">
      <alignment horizontal="left"/>
      <protection locked="0"/>
    </xf>
    <xf numFmtId="180" fontId="0" fillId="0" borderId="17" xfId="0" applyNumberFormat="1" applyBorder="1" applyAlignment="1" applyProtection="1">
      <alignment horizontal="center"/>
      <protection locked="0"/>
    </xf>
    <xf numFmtId="2" fontId="0" fillId="0" borderId="74" xfId="0" applyNumberFormat="1" applyBorder="1" applyAlignment="1" applyProtection="1">
      <alignment horizontal="center"/>
      <protection locked="0"/>
    </xf>
    <xf numFmtId="2" fontId="0" fillId="0" borderId="65" xfId="0" applyNumberFormat="1" applyBorder="1" applyAlignment="1" applyProtection="1">
      <alignment horizontal="center"/>
      <protection locked="0"/>
    </xf>
    <xf numFmtId="180" fontId="0" fillId="0" borderId="75" xfId="0" applyNumberFormat="1" applyBorder="1" applyAlignment="1" applyProtection="1">
      <alignment/>
      <protection locked="0"/>
    </xf>
    <xf numFmtId="0" fontId="24" fillId="0" borderId="65" xfId="101" applyFont="1" applyBorder="1" applyAlignment="1" applyProtection="1">
      <alignment horizontal="left" vertical="center"/>
      <protection/>
    </xf>
    <xf numFmtId="180" fontId="58" fillId="0" borderId="65" xfId="101" applyNumberFormat="1" applyBorder="1" applyAlignment="1" applyProtection="1">
      <alignment horizontal="center" vertical="center"/>
      <protection/>
    </xf>
    <xf numFmtId="2" fontId="58" fillId="0" borderId="65" xfId="101" applyNumberFormat="1" applyBorder="1" applyAlignment="1" applyProtection="1">
      <alignment horizontal="center" vertical="center"/>
      <protection/>
    </xf>
    <xf numFmtId="180" fontId="58" fillId="0" borderId="65" xfId="101" applyNumberFormat="1" applyBorder="1" applyProtection="1">
      <alignment/>
      <protection/>
    </xf>
    <xf numFmtId="2" fontId="58" fillId="0" borderId="69" xfId="101" applyNumberFormat="1" applyBorder="1" applyAlignment="1" applyProtection="1">
      <alignment horizontal="center" vertical="center"/>
      <protection locked="0"/>
    </xf>
    <xf numFmtId="180" fontId="58" fillId="0" borderId="17" xfId="101" applyNumberFormat="1" applyBorder="1" applyAlignment="1" applyProtection="1">
      <alignment horizontal="center"/>
      <protection locked="0"/>
    </xf>
    <xf numFmtId="2" fontId="58" fillId="0" borderId="18" xfId="101" applyNumberFormat="1" applyBorder="1" applyAlignment="1" applyProtection="1">
      <alignment horizontal="center"/>
      <protection locked="0"/>
    </xf>
    <xf numFmtId="180" fontId="58" fillId="0" borderId="76" xfId="101" applyNumberFormat="1" applyBorder="1" applyProtection="1">
      <alignment/>
      <protection locked="0"/>
    </xf>
    <xf numFmtId="0" fontId="24" fillId="0" borderId="77" xfId="101" applyFont="1" applyBorder="1" applyAlignment="1" applyProtection="1">
      <alignment horizontal="left"/>
      <protection locked="0"/>
    </xf>
    <xf numFmtId="0" fontId="24" fillId="0" borderId="78" xfId="101" applyFont="1" applyBorder="1" applyAlignment="1" applyProtection="1">
      <alignment horizontal="left"/>
      <protection locked="0"/>
    </xf>
    <xf numFmtId="0" fontId="58" fillId="0" borderId="48" xfId="101" applyBorder="1" applyAlignment="1" applyProtection="1">
      <alignment horizontal="center" vertical="center"/>
      <protection locked="0"/>
    </xf>
    <xf numFmtId="0" fontId="32" fillId="20" borderId="19" xfId="101" applyFont="1" applyFill="1" applyBorder="1" applyAlignment="1" applyProtection="1">
      <alignment horizontal="center"/>
      <protection/>
    </xf>
    <xf numFmtId="0" fontId="58" fillId="0" borderId="49" xfId="101" applyBorder="1" applyAlignment="1" applyProtection="1">
      <alignment horizontal="center" vertical="center"/>
      <protection locked="0"/>
    </xf>
    <xf numFmtId="0" fontId="24" fillId="0" borderId="79" xfId="101" applyFont="1" applyBorder="1" applyAlignment="1" applyProtection="1">
      <alignment horizontal="left"/>
      <protection locked="0"/>
    </xf>
    <xf numFmtId="0" fontId="58" fillId="0" borderId="80" xfId="101" applyBorder="1" applyAlignment="1" applyProtection="1">
      <alignment horizontal="center" vertical="center"/>
      <protection locked="0"/>
    </xf>
    <xf numFmtId="0" fontId="24" fillId="0" borderId="18" xfId="101" applyFont="1" applyBorder="1" applyAlignment="1" applyProtection="1">
      <alignment horizontal="left" vertical="center"/>
      <protection locked="0"/>
    </xf>
    <xf numFmtId="180" fontId="58" fillId="0" borderId="17" xfId="101" applyNumberFormat="1" applyBorder="1" applyAlignment="1" applyProtection="1">
      <alignment horizontal="center" vertical="center"/>
      <protection locked="0"/>
    </xf>
    <xf numFmtId="2" fontId="58" fillId="0" borderId="18" xfId="101" applyNumberFormat="1" applyBorder="1" applyAlignment="1" applyProtection="1">
      <alignment horizontal="center" vertical="center"/>
      <protection locked="0"/>
    </xf>
    <xf numFmtId="180" fontId="58" fillId="0" borderId="76" xfId="101" applyNumberForma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39" fillId="0" borderId="43" xfId="101" applyFont="1" applyBorder="1" applyAlignment="1">
      <alignment horizontal="center"/>
      <protection/>
    </xf>
    <xf numFmtId="0" fontId="65" fillId="0" borderId="81" xfId="101" applyFont="1" applyBorder="1" applyAlignment="1">
      <alignment horizontal="right" vertical="center"/>
      <protection/>
    </xf>
    <xf numFmtId="0" fontId="70" fillId="0" borderId="0" xfId="101" applyFont="1" applyAlignment="1">
      <alignment horizontal="center"/>
      <protection/>
    </xf>
    <xf numFmtId="0" fontId="41" fillId="0" borderId="43" xfId="101" applyFont="1" applyBorder="1" applyAlignment="1">
      <alignment horizontal="center" wrapText="1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59" fillId="0" borderId="0" xfId="101" applyFont="1" applyBorder="1" applyAlignment="1">
      <alignment horizontal="right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0" fillId="0" borderId="12" xfId="67" applyFont="1" applyBorder="1" applyAlignment="1" applyProtection="1">
      <alignment horizontal="center" vertical="center"/>
      <protection locked="0"/>
    </xf>
    <xf numFmtId="0" fontId="30" fillId="0" borderId="13" xfId="67" applyFont="1" applyBorder="1" applyAlignment="1" applyProtection="1">
      <alignment horizontal="center" vertical="center"/>
      <protection locked="0"/>
    </xf>
    <xf numFmtId="0" fontId="30" fillId="0" borderId="14" xfId="67" applyFont="1" applyBorder="1" applyAlignment="1" applyProtection="1">
      <alignment horizontal="center" vertical="center"/>
      <protection locked="0"/>
    </xf>
    <xf numFmtId="0" fontId="32" fillId="20" borderId="82" xfId="0" applyFont="1" applyFill="1" applyBorder="1" applyAlignment="1" applyProtection="1">
      <alignment horizontal="center" vertical="center" wrapText="1"/>
      <protection/>
    </xf>
    <xf numFmtId="0" fontId="32" fillId="20" borderId="83" xfId="0" applyFont="1" applyFill="1" applyBorder="1" applyAlignment="1" applyProtection="1">
      <alignment horizontal="center" vertical="center" wrapText="1"/>
      <protection/>
    </xf>
    <xf numFmtId="0" fontId="32" fillId="20" borderId="84" xfId="0" applyFont="1" applyFill="1" applyBorder="1" applyAlignment="1" applyProtection="1">
      <alignment horizontal="center" vertical="center" wrapText="1"/>
      <protection/>
    </xf>
    <xf numFmtId="0" fontId="32" fillId="20" borderId="79" xfId="0" applyFont="1" applyFill="1" applyBorder="1" applyAlignment="1" applyProtection="1">
      <alignment horizontal="center" vertical="center" wrapText="1"/>
      <protection/>
    </xf>
    <xf numFmtId="0" fontId="30" fillId="24" borderId="12" xfId="67" applyFont="1" applyFill="1" applyBorder="1" applyAlignment="1" applyProtection="1">
      <alignment horizontal="center" vertical="center"/>
      <protection locked="0"/>
    </xf>
    <xf numFmtId="0" fontId="30" fillId="24" borderId="13" xfId="67" applyFont="1" applyFill="1" applyBorder="1" applyAlignment="1" applyProtection="1">
      <alignment horizontal="center" vertical="center"/>
      <protection locked="0"/>
    </xf>
    <xf numFmtId="0" fontId="30" fillId="24" borderId="14" xfId="67" applyFont="1" applyFill="1" applyBorder="1" applyAlignment="1" applyProtection="1">
      <alignment horizontal="center" vertical="center"/>
      <protection locked="0"/>
    </xf>
    <xf numFmtId="0" fontId="58" fillId="20" borderId="85" xfId="101" applyFill="1" applyBorder="1" applyAlignment="1" applyProtection="1">
      <alignment horizontal="center" vertical="center"/>
      <protection/>
    </xf>
    <xf numFmtId="0" fontId="58" fillId="20" borderId="86" xfId="101" applyFill="1" applyBorder="1" applyAlignment="1" applyProtection="1">
      <alignment horizontal="center" vertical="center"/>
      <protection/>
    </xf>
    <xf numFmtId="0" fontId="58" fillId="20" borderId="87" xfId="101" applyFill="1" applyBorder="1" applyAlignment="1" applyProtection="1">
      <alignment horizontal="center" vertical="center"/>
      <protection/>
    </xf>
    <xf numFmtId="0" fontId="32" fillId="20" borderId="37" xfId="67" applyFont="1" applyFill="1" applyBorder="1" applyAlignment="1" applyProtection="1">
      <alignment horizontal="center" vertical="center" wrapText="1"/>
      <protection/>
    </xf>
    <xf numFmtId="0" fontId="32" fillId="20" borderId="38" xfId="67" applyFont="1" applyFill="1" applyBorder="1" applyAlignment="1" applyProtection="1">
      <alignment horizontal="center" vertical="center" wrapText="1"/>
      <protection/>
    </xf>
    <xf numFmtId="0" fontId="32" fillId="20" borderId="27" xfId="67" applyFont="1" applyFill="1" applyBorder="1" applyAlignment="1" applyProtection="1">
      <alignment horizontal="center" vertical="center" wrapText="1"/>
      <protection/>
    </xf>
    <xf numFmtId="0" fontId="32" fillId="20" borderId="28" xfId="67" applyFont="1" applyFill="1" applyBorder="1" applyAlignment="1" applyProtection="1">
      <alignment horizontal="center" vertical="center" wrapText="1"/>
      <protection/>
    </xf>
    <xf numFmtId="0" fontId="32" fillId="20" borderId="88" xfId="101" applyFont="1" applyFill="1" applyBorder="1" applyAlignment="1" applyProtection="1">
      <alignment horizontal="center" vertical="center"/>
      <protection/>
    </xf>
    <xf numFmtId="0" fontId="32" fillId="20" borderId="89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80" xfId="101" applyFont="1" applyFill="1" applyBorder="1" applyAlignment="1" applyProtection="1">
      <alignment horizontal="center" vertical="center"/>
      <protection/>
    </xf>
    <xf numFmtId="0" fontId="32" fillId="20" borderId="90" xfId="101" applyFont="1" applyFill="1" applyBorder="1" applyAlignment="1" applyProtection="1">
      <alignment horizontal="center" vertical="center"/>
      <protection/>
    </xf>
    <xf numFmtId="0" fontId="32" fillId="20" borderId="67" xfId="0" applyFont="1" applyFill="1" applyBorder="1" applyAlignment="1" applyProtection="1">
      <alignment horizontal="center" vertical="center" wrapText="1"/>
      <protection/>
    </xf>
    <xf numFmtId="0" fontId="32" fillId="20" borderId="91" xfId="0" applyFont="1" applyFill="1" applyBorder="1" applyAlignment="1" applyProtection="1">
      <alignment horizontal="center" vertical="center" wrapText="1"/>
      <protection/>
    </xf>
    <xf numFmtId="0" fontId="32" fillId="20" borderId="69" xfId="0" applyFont="1" applyFill="1" applyBorder="1" applyAlignment="1" applyProtection="1">
      <alignment horizontal="center" vertical="center" wrapText="1"/>
      <protection/>
    </xf>
    <xf numFmtId="0" fontId="32" fillId="20" borderId="77" xfId="0" applyFont="1" applyFill="1" applyBorder="1" applyAlignment="1" applyProtection="1">
      <alignment horizontal="center" vertical="center" wrapText="1"/>
      <protection/>
    </xf>
    <xf numFmtId="0" fontId="24" fillId="20" borderId="92" xfId="67" applyFill="1" applyBorder="1" applyAlignment="1" applyProtection="1">
      <alignment horizontal="center" vertical="center"/>
      <protection/>
    </xf>
    <xf numFmtId="0" fontId="24" fillId="20" borderId="71" xfId="67" applyFill="1" applyBorder="1" applyAlignment="1" applyProtection="1">
      <alignment horizontal="center" vertical="center"/>
      <protection/>
    </xf>
    <xf numFmtId="0" fontId="24" fillId="20" borderId="76" xfId="67" applyFill="1" applyBorder="1" applyAlignment="1" applyProtection="1">
      <alignment horizontal="center" vertical="center"/>
      <protection/>
    </xf>
    <xf numFmtId="0" fontId="30" fillId="0" borderId="12" xfId="67" applyFont="1" applyBorder="1" applyAlignment="1" applyProtection="1">
      <alignment horizontal="center" vertical="center"/>
      <protection/>
    </xf>
    <xf numFmtId="0" fontId="30" fillId="0" borderId="13" xfId="67" applyFont="1" applyBorder="1" applyAlignment="1" applyProtection="1">
      <alignment horizontal="center" vertical="center"/>
      <protection/>
    </xf>
    <xf numFmtId="0" fontId="30" fillId="0" borderId="14" xfId="67" applyFont="1" applyBorder="1" applyAlignment="1" applyProtection="1">
      <alignment horizontal="center" vertical="center"/>
      <protection/>
    </xf>
    <xf numFmtId="0" fontId="32" fillId="20" borderId="82" xfId="0" applyFont="1" applyFill="1" applyBorder="1" applyAlignment="1" applyProtection="1">
      <alignment horizontal="center" wrapText="1"/>
      <protection/>
    </xf>
    <xf numFmtId="0" fontId="32" fillId="20" borderId="83" xfId="0" applyFont="1" applyFill="1" applyBorder="1" applyAlignment="1" applyProtection="1">
      <alignment horizontal="center" wrapText="1"/>
      <protection/>
    </xf>
    <xf numFmtId="0" fontId="32" fillId="20" borderId="84" xfId="0" applyFont="1" applyFill="1" applyBorder="1" applyAlignment="1" applyProtection="1">
      <alignment horizontal="center" wrapText="1"/>
      <protection/>
    </xf>
    <xf numFmtId="0" fontId="32" fillId="20" borderId="79" xfId="0" applyFont="1" applyFill="1" applyBorder="1" applyAlignment="1" applyProtection="1">
      <alignment horizontal="center" wrapText="1"/>
      <protection/>
    </xf>
    <xf numFmtId="0" fontId="32" fillId="20" borderId="93" xfId="0" applyFont="1" applyFill="1" applyBorder="1" applyAlignment="1" applyProtection="1">
      <alignment horizontal="center" vertical="center" wrapText="1"/>
      <protection/>
    </xf>
    <xf numFmtId="0" fontId="32" fillId="20" borderId="66" xfId="0" applyFont="1" applyFill="1" applyBorder="1" applyAlignment="1" applyProtection="1">
      <alignment horizontal="center" vertical="center" wrapText="1"/>
      <protection/>
    </xf>
    <xf numFmtId="0" fontId="58" fillId="20" borderId="94" xfId="101" applyFill="1" applyBorder="1" applyAlignment="1" applyProtection="1">
      <alignment horizontal="center" vertical="center"/>
      <protection/>
    </xf>
    <xf numFmtId="0" fontId="58" fillId="20" borderId="95" xfId="101" applyFill="1" applyBorder="1" applyAlignment="1" applyProtection="1">
      <alignment horizontal="center" vertical="center"/>
      <protection/>
    </xf>
    <xf numFmtId="0" fontId="58" fillId="20" borderId="96" xfId="101" applyFill="1" applyBorder="1" applyAlignment="1" applyProtection="1">
      <alignment horizontal="center" vertical="center"/>
      <protection/>
    </xf>
    <xf numFmtId="0" fontId="58" fillId="0" borderId="0" xfId="101" applyFill="1" applyBorder="1" applyAlignment="1" applyProtection="1">
      <alignment horizontal="center" vertical="center"/>
      <protection/>
    </xf>
    <xf numFmtId="0" fontId="30" fillId="0" borderId="12" xfId="67" applyFont="1" applyBorder="1" applyAlignment="1" applyProtection="1">
      <alignment horizontal="center" vertical="center"/>
      <protection locked="0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5" xfId="115"/>
    <cellStyle name="Normal 6" xfId="116"/>
    <cellStyle name="Normal 7" xfId="117"/>
    <cellStyle name="Normal 8" xfId="118"/>
    <cellStyle name="Normal 9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dxfs count="15"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01"/>
          <c:w val="0.984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85 ΚΟΙΝΩΝ ΠΡΟΪΟΝΤΩΝ ΑΝΑ ΥΠΕΡΑΓOΡΑ ΛΕΥΚΩΣΙΑΣ 17/07/12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ΥΠΕΡ.'!$B$127:$B$134</c:f>
              <c:strCache/>
            </c:strRef>
          </c:cat>
          <c:val>
            <c:numRef>
              <c:f>'2_ΡΑΒΔΟΓΡΑΜΜΑΤΑ_ΚΑΤΑΤΑΞΗ ΥΠΕΡ.'!$C$127:$C$134</c:f>
              <c:numCache/>
            </c:numRef>
          </c:val>
        </c:ser>
        <c:axId val="28379868"/>
        <c:axId val="54092221"/>
      </c:barChart>
      <c:catAx>
        <c:axId val="28379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092221"/>
        <c:crosses val="autoZero"/>
        <c:auto val="1"/>
        <c:lblOffset val="100"/>
        <c:tickLblSkip val="1"/>
        <c:noMultiLvlLbl val="0"/>
      </c:catAx>
      <c:valAx>
        <c:axId val="540922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3798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30 ΚΟΙΝΑ ΠΡΟΪΟΝΤΑ _ΑΜΜΟΧΩΣΤΟΣ  17/07/12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ΥΠΕΡ.'!$B$164:$B$167</c:f>
              <c:strCache/>
            </c:strRef>
          </c:cat>
          <c:val>
            <c:numRef>
              <c:f>'2_ΡΑΒΔΟΓΡΑΜΜΑΤΑ_ΚΑΤΑΤΑΞΗ ΥΠΕΡ.'!$D$164:$D$167</c:f>
              <c:numCache/>
            </c:numRef>
          </c:val>
        </c:ser>
        <c:axId val="66993782"/>
        <c:axId val="66073127"/>
      </c:barChart>
      <c:catAx>
        <c:axId val="66993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073127"/>
        <c:crosses val="autoZero"/>
        <c:auto val="1"/>
        <c:lblOffset val="100"/>
        <c:tickLblSkip val="1"/>
        <c:noMultiLvlLbl val="0"/>
      </c:catAx>
      <c:valAx>
        <c:axId val="660731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9937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4775"/>
          <c:w val="0.58375"/>
          <c:h val="0.49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ΛΕΥΚΩΣΙΑ_17/07/2012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ΔΙΑΓΡΑΜΜΑΤΑ_ΦΘΗΝΟΤΕΡΑ'!$B$151:$B$158</c:f>
              <c:strCache/>
            </c:strRef>
          </c:cat>
          <c:val>
            <c:numRef>
              <c:f>'3_ΚΥΚΛΙΚΑ ΔΙΑΓΡΑΜΜΑΤΑ_ΦΘΗΝΟΤΕΡΑ'!$C$151:$C$158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15"/>
          <c:w val="0.358"/>
          <c:h val="0.7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5"/>
          <c:y val="0.4195"/>
          <c:w val="0.43775"/>
          <c:h val="0.372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ΛΕΥΚΩΣΙΑ_17/07/2012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ΔΙΑΓΡΑΜΜΑΤΑ_ΦΘΗΝΟΤΕΡΑ'!$B$163:$B$170</c:f>
              <c:strCache/>
            </c:strRef>
          </c:cat>
          <c:val>
            <c:numRef>
              <c:f>'3_ΚΥΚΛΙΚΑ ΔΙΑΓΡΑΜΜΑΤΑ_ΦΘΗΝΟΤΕΡΑ'!$C$163:$C$170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2"/>
          <c:w val="0.3325"/>
          <c:h val="0.7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5625"/>
          <c:w val="0.58375"/>
          <c:h val="0.4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ΛΕΜΕΣΟΣ_17/07/2012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75"/>
          <c:y val="0.24"/>
          <c:w val="0.31325"/>
          <c:h val="0.7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"/>
          <c:y val="0.3905"/>
          <c:w val="0.47525"/>
          <c:h val="0.38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ΛΕΜΕΣΟΣ_17/07/2012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ΔΙΑΓΡΑΜΜΑΤΑ_ΦΘΗΝΟΤΕΡΑ'!$D$163:$D$168</c:f>
              <c:strCache/>
            </c:strRef>
          </c:cat>
          <c:val>
            <c:numRef>
              <c:f>'3_ΚΥΚΛΙΚΑ ΔΙΑΓΡΑΜΜΑΤΑ_ΦΘΗΝΟΤΕΡΑ'!$E$163:$E$168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175"/>
          <c:w val="0.313"/>
          <c:h val="0.7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485"/>
          <c:w val="0.583"/>
          <c:h val="0.493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ΛΑΡΝΑΚΑ_17/07/2012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ΔΙΑΓΡΑΜΜΑΤΑ_ΦΘΗΝΟΤΕΡΑ'!$F$151:$F$155</c:f>
              <c:strCache/>
            </c:strRef>
          </c:cat>
          <c:val>
            <c:numRef>
              <c:f>'3_ΚΥΚΛΙΚΑ ΔΙΑΓΡΑΜΜΑΤΑ_ΦΘΗΝΟΤΕΡΑ'!$G$151:$G$155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13"/>
          <c:h val="0.7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25"/>
          <c:y val="0.4085"/>
          <c:w val="0.45325"/>
          <c:h val="0.383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ΛΑΡΝΑΚΑ_17/07/2012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ΔΙΑΓΡΑΜΜΑΤΑ_ΦΘΗΝΟΤΕΡΑ'!$F$163:$F$167</c:f>
              <c:strCache/>
            </c:strRef>
          </c:cat>
          <c:val>
            <c:numRef>
              <c:f>'3_ΚΥΚΛΙΚΑ ΔΙΑΓΡΑΜΜΑΤΑ_ΦΘΗΝΟΤΕΡΑ'!$G$163:$G$167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2675"/>
          <c:h val="0.7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485"/>
          <c:w val="0.58375"/>
          <c:h val="0.492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ΠΑΦΟΣ_17/07/2012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5"/>
          <c:w val="0.34125"/>
          <c:h val="0.7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125"/>
          <c:y val="0.429"/>
          <c:w val="0.4335"/>
          <c:h val="0.367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ΠΑΦΟΣ_17/07/2012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ΔΙΑΓΡΑΜΜΑΤΑ_ΦΘΗΝΟΤΕΡΑ'!$H$163:$H$168</c:f>
              <c:strCache/>
            </c:strRef>
          </c:cat>
          <c:val>
            <c:numRef>
              <c:f>'3_ΚΥΚΛΙΚΑ ΔΙΑΓΡΑΜΜΑΤΑ_ΦΘΗΝΟΤΕΡΑ'!$I$163:$I$168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075"/>
          <c:h val="0.7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485"/>
          <c:w val="0.58375"/>
          <c:h val="0.493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ΑΜΜΟΧΩΣΤΟΣ_17/07/2012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ΔΙΑΓΡΑΜΜΑΤΑ_ΦΘΗΝΟΤΕΡΑ'!$J$151:$J$154</c:f>
              <c:strCache/>
            </c:strRef>
          </c:cat>
          <c:val>
            <c:numRef>
              <c:f>'3_ΚΥΚΛΙΚΑ ΔΙΑΓΡΑΜΜΑΤΑ_ΦΘΗΝΟΤΕΡΑ'!$K$151:$K$154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23"/>
          <c:h val="0.6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555"/>
          <c:w val="0.98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85 ΚΟΙΝΑ ΠΡΟΪΟΝΤΑ _ΛΕΥΚΩΣΙΑ 17/07/12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ΥΠΕΡ.'!$B$127:$B$134</c:f>
              <c:strCache/>
            </c:strRef>
          </c:cat>
          <c:val>
            <c:numRef>
              <c:f>'2_ΡΑΒΔΟΓΡΑΜΜΑΤΑ_ΚΑΤΑΤΑΞΗ ΥΠΕΡ.'!$D$127:$D$134</c:f>
              <c:numCache/>
            </c:numRef>
          </c:val>
        </c:ser>
        <c:axId val="17067942"/>
        <c:axId val="19393751"/>
      </c:barChart>
      <c:catAx>
        <c:axId val="17067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393751"/>
        <c:crosses val="autoZero"/>
        <c:auto val="1"/>
        <c:lblOffset val="100"/>
        <c:tickLblSkip val="1"/>
        <c:noMultiLvlLbl val="0"/>
      </c:catAx>
      <c:valAx>
        <c:axId val="193937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0679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75"/>
          <c:y val="0.41225"/>
          <c:w val="0.4425"/>
          <c:h val="0.372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ΑΜΜΟΧΩΣΤΟΣ_17/07/2012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ΔΙΑΓΡΑΜΜΑΤΑ_ΦΘΗΝΟΤΕΡΑ'!$J$163:$J$166</c:f>
              <c:strCache/>
            </c:strRef>
          </c:cat>
          <c:val>
            <c:numRef>
              <c:f>'3_ΚΥΚΛΙΚΑ ΔΙΑΓΡΑΜΜΑΤΑ_ΦΘΗΝΟΤΕΡΑ'!$K$163:$K$166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35"/>
          <c:h val="0.6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82 ΚΟΙΝΩΝ ΠΡΟΪΟΝΤΩΝ ΑΝΑ ΥΠΕΡΑΓOΡΑ ΛΕΜΕΣΟΥ 17/07/12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ΥΠΕΡ.'!$B$138:$B$143</c:f>
              <c:strCache/>
            </c:strRef>
          </c:cat>
          <c:val>
            <c:numRef>
              <c:f>'2_ΡΑΒΔΟΓΡΑΜΜΑΤΑ_ΚΑΤΑΤΑΞΗ ΥΠΕΡ.'!$C$138:$C$143</c:f>
              <c:numCache/>
            </c:numRef>
          </c:val>
        </c:ser>
        <c:axId val="40326032"/>
        <c:axId val="27389969"/>
      </c:barChart>
      <c:catAx>
        <c:axId val="40326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389969"/>
        <c:crosses val="autoZero"/>
        <c:auto val="1"/>
        <c:lblOffset val="100"/>
        <c:tickLblSkip val="1"/>
        <c:noMultiLvlLbl val="0"/>
      </c:catAx>
      <c:valAx>
        <c:axId val="273899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3260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2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82 ΚΟΙΝΑ ΠΡΟΪΟΝΤΑ _ΛΕΜΕΣΟΣ 17/07/12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ΥΠΕΡ.'!$B$138:$B$143</c:f>
              <c:strCache/>
            </c:strRef>
          </c:cat>
          <c:val>
            <c:numRef>
              <c:f>'2_ΡΑΒΔΟΓΡΑΜΜΑΤΑ_ΚΑΤΑΤΑΞΗ ΥΠΕΡ.'!$D$138:$D$143</c:f>
              <c:numCache/>
            </c:numRef>
          </c:val>
        </c:ser>
        <c:axId val="45183130"/>
        <c:axId val="3994987"/>
      </c:barChart>
      <c:catAx>
        <c:axId val="45183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94987"/>
        <c:crosses val="autoZero"/>
        <c:auto val="1"/>
        <c:lblOffset val="100"/>
        <c:tickLblSkip val="1"/>
        <c:noMultiLvlLbl val="0"/>
      </c:catAx>
      <c:valAx>
        <c:axId val="39949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1831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25"/>
          <c:w val="0.984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79 ΚΟΙΝΩΝ ΠΡΟΪΟΝΤΩΝ ΑΝΑ ΥΠΕΡΑΓOΡΑ ΛΑΡΝΑΚΑΣ 17/07/12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ΥΠΕΡ.'!$B$147:$B$151</c:f>
              <c:strCache/>
            </c:strRef>
          </c:cat>
          <c:val>
            <c:numRef>
              <c:f>'2_ΡΑΒΔΟΓΡΑΜΜΑΤΑ_ΚΑΤΑΤΑΞΗ ΥΠΕΡ.'!$C$147:$C$151</c:f>
              <c:numCache/>
            </c:numRef>
          </c:val>
        </c:ser>
        <c:axId val="35954884"/>
        <c:axId val="55158501"/>
      </c:barChart>
      <c:catAx>
        <c:axId val="35954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158501"/>
        <c:crosses val="autoZero"/>
        <c:auto val="1"/>
        <c:lblOffset val="100"/>
        <c:tickLblSkip val="1"/>
        <c:noMultiLvlLbl val="0"/>
      </c:catAx>
      <c:valAx>
        <c:axId val="551585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9548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175"/>
          <c:w val="0.98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79 ΚΟΙΝΑ ΠΡΟΪΟΝΤΑ _ΛΑΡΝΑΚΑ 17/07/12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ΥΠΕΡ.'!$B$147:$B$151</c:f>
              <c:strCache/>
            </c:strRef>
          </c:cat>
          <c:val>
            <c:numRef>
              <c:f>'2_ΡΑΒΔΟΓΡΑΜΜΑΤΑ_ΚΑΤΑΤΑΞΗ ΥΠΕΡ.'!$D$147:$D$151</c:f>
              <c:numCache/>
            </c:numRef>
          </c:val>
        </c:ser>
        <c:axId val="26664462"/>
        <c:axId val="38653567"/>
      </c:barChart>
      <c:catAx>
        <c:axId val="26664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653567"/>
        <c:crosses val="autoZero"/>
        <c:auto val="1"/>
        <c:lblOffset val="100"/>
        <c:tickLblSkip val="1"/>
        <c:noMultiLvlLbl val="0"/>
      </c:catAx>
      <c:valAx>
        <c:axId val="386535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6644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062"/>
          <c:w val="0.984"/>
          <c:h val="0.9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69 ΚΟΙΝΩΝ ΠΡΟΪΟΝΤΩΝ ΑΝΑ ΥΠΕΡΑΓOΡΑ ΠΑΦΟΥ 17/07/12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ΥΠΕΡ.'!$B$155:$B$160</c:f>
              <c:strCache/>
            </c:strRef>
          </c:cat>
          <c:val>
            <c:numRef>
              <c:f>'2_ΡΑΒΔΟΓΡΑΜΜΑΤΑ_ΚΑΤΑΤΑΞΗ ΥΠΕΡ.'!$C$155:$C$160</c:f>
              <c:numCache/>
            </c:numRef>
          </c:val>
        </c:ser>
        <c:axId val="12337784"/>
        <c:axId val="43931193"/>
      </c:barChart>
      <c:catAx>
        <c:axId val="12337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931193"/>
        <c:crosses val="autoZero"/>
        <c:auto val="1"/>
        <c:lblOffset val="100"/>
        <c:tickLblSkip val="1"/>
        <c:noMultiLvlLbl val="0"/>
      </c:catAx>
      <c:valAx>
        <c:axId val="439311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377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69 ΚΟΙΝΑ ΠΡΟΪΟΝΤΑ _ΠΑΦΟΣ 17/07/12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ΥΠΕΡ.'!$B$155:$B$160</c:f>
              <c:strCache/>
            </c:strRef>
          </c:cat>
          <c:val>
            <c:numRef>
              <c:f>'2_ΡΑΒΔΟΓΡΑΜΜΑΤΑ_ΚΑΤΑΤΑΞΗ ΥΠΕΡ.'!$D$155:$D$160</c:f>
              <c:numCache/>
            </c:numRef>
          </c:val>
        </c:ser>
        <c:axId val="59836418"/>
        <c:axId val="1656851"/>
      </c:barChart>
      <c:catAx>
        <c:axId val="59836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56851"/>
        <c:crosses val="autoZero"/>
        <c:auto val="1"/>
        <c:lblOffset val="100"/>
        <c:tickLblSkip val="1"/>
        <c:noMultiLvlLbl val="0"/>
      </c:catAx>
      <c:valAx>
        <c:axId val="16568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8364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8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30 ΚΟΙΝΩΝ ΠΡΟΪΟΝΤΩΝ ΑΝΑ ΥΠΕΡΑΓOΡΑ ΑΜΜΟΧΩΣΤΟΥ 17/07/12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ΥΠΕΡ.'!$B$164:$B$167</c:f>
              <c:strCache/>
            </c:strRef>
          </c:cat>
          <c:val>
            <c:numRef>
              <c:f>'2_ΡΑΒΔΟΓΡΑΜΜΑΤΑ_ΚΑΤΑΤΑΞΗ ΥΠΕΡ.'!$C$164:$C$167</c:f>
              <c:numCache/>
            </c:numRef>
          </c:val>
        </c:ser>
        <c:axId val="14911660"/>
        <c:axId val="67096077"/>
      </c:barChart>
      <c:catAx>
        <c:axId val="14911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7096077"/>
        <c:crosses val="autoZero"/>
        <c:auto val="1"/>
        <c:lblOffset val="100"/>
        <c:tickLblSkip val="1"/>
        <c:noMultiLvlLbl val="0"/>
      </c:catAx>
      <c:valAx>
        <c:axId val="670960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9116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600075</xdr:rowOff>
    </xdr:from>
    <xdr:to>
      <xdr:col>5</xdr:col>
      <xdr:colOff>1247775</xdr:colOff>
      <xdr:row>115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0" y="22764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4</xdr:row>
      <xdr:rowOff>9525</xdr:rowOff>
    </xdr:from>
    <xdr:to>
      <xdr:col>9</xdr:col>
      <xdr:colOff>9525</xdr:colOff>
      <xdr:row>134</xdr:row>
      <xdr:rowOff>390525</xdr:rowOff>
    </xdr:to>
    <xdr:grpSp>
      <xdr:nvGrpSpPr>
        <xdr:cNvPr id="1" name="Group 2"/>
        <xdr:cNvGrpSpPr>
          <a:grpSpLocks noChangeAspect="1"/>
        </xdr:cNvGrpSpPr>
      </xdr:nvGrpSpPr>
      <xdr:grpSpPr>
        <a:xfrm>
          <a:off x="76200" y="1257300"/>
          <a:ext cx="13916025" cy="26022300"/>
          <a:chOff x="10187" y="749704"/>
          <a:chExt cx="13660989" cy="26068228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0187" y="749704"/>
          <a:ext cx="6806588" cy="513544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6847512" y="756221"/>
          <a:ext cx="6810003" cy="513544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23848" y="5917730"/>
          <a:ext cx="6806588" cy="5330953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6854342" y="5917730"/>
          <a:ext cx="6810003" cy="5330953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34094" y="11300819"/>
          <a:ext cx="6806588" cy="5154992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6864588" y="11300819"/>
          <a:ext cx="6806588" cy="51549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37509" y="16481880"/>
          <a:ext cx="6806588" cy="5154992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6850927" y="16475363"/>
          <a:ext cx="6806588" cy="5154992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23848" y="21662940"/>
          <a:ext cx="6806588" cy="5154992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6850927" y="21662940"/>
          <a:ext cx="6806588" cy="5154992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tabSelected="1" zoomScale="40" zoomScaleNormal="40" zoomScaleSheetLayoutView="55" zoomScalePageLayoutView="0" workbookViewId="0" topLeftCell="A1">
      <pane ySplit="3" topLeftCell="A4" activePane="bottomLeft" state="frozen"/>
      <selection pane="topLeft" activeCell="A1" sqref="A1"/>
      <selection pane="bottomLeft" activeCell="R28" sqref="R28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301"/>
      <c r="B1" s="301"/>
      <c r="C1" s="301"/>
      <c r="D1" s="301"/>
      <c r="E1" s="301"/>
    </row>
    <row r="2" spans="1:5" ht="21.75">
      <c r="A2" s="302" t="s">
        <v>78</v>
      </c>
      <c r="B2" s="302"/>
      <c r="C2" s="302"/>
      <c r="D2" s="302"/>
      <c r="E2" s="302"/>
    </row>
    <row r="3" spans="1:5" ht="34.5" customHeight="1">
      <c r="A3" s="265" t="s">
        <v>77</v>
      </c>
      <c r="B3" s="266">
        <v>41107</v>
      </c>
      <c r="C3" s="267"/>
      <c r="D3" s="267"/>
      <c r="E3" s="267"/>
    </row>
    <row r="4" spans="1:5" ht="21.75" customHeight="1" thickBot="1">
      <c r="A4" s="162"/>
      <c r="B4" s="163"/>
      <c r="C4" s="5"/>
      <c r="D4" s="5"/>
      <c r="E4" s="5"/>
    </row>
    <row r="5" spans="1:5" ht="22.5" thickBot="1">
      <c r="A5" s="114" t="s">
        <v>39</v>
      </c>
      <c r="B5" s="115">
        <v>85</v>
      </c>
      <c r="C5" s="112" t="s">
        <v>47</v>
      </c>
      <c r="D5" s="112"/>
      <c r="E5" s="113"/>
    </row>
    <row r="6" spans="1:5" ht="62.25" customHeight="1" thickBot="1">
      <c r="A6" s="116" t="s">
        <v>0</v>
      </c>
      <c r="B6" s="117" t="s">
        <v>2</v>
      </c>
      <c r="C6" s="118" t="s">
        <v>1</v>
      </c>
      <c r="D6" s="118" t="s">
        <v>4</v>
      </c>
      <c r="E6" s="118" t="s">
        <v>3</v>
      </c>
    </row>
    <row r="7" spans="1:5" ht="24.75" customHeight="1">
      <c r="A7" s="119" t="s">
        <v>123</v>
      </c>
      <c r="B7" s="120">
        <v>256.27</v>
      </c>
      <c r="C7" s="121">
        <v>100</v>
      </c>
      <c r="D7" s="122">
        <v>34</v>
      </c>
      <c r="E7" s="123">
        <v>6</v>
      </c>
    </row>
    <row r="8" spans="1:5" ht="24.75" customHeight="1">
      <c r="A8" s="124" t="s">
        <v>124</v>
      </c>
      <c r="B8" s="125">
        <v>256.35999999999996</v>
      </c>
      <c r="C8" s="126">
        <v>100.03511921020798</v>
      </c>
      <c r="D8" s="127">
        <v>27</v>
      </c>
      <c r="E8" s="128">
        <v>6</v>
      </c>
    </row>
    <row r="9" spans="1:5" ht="24.75" customHeight="1">
      <c r="A9" s="129" t="s">
        <v>125</v>
      </c>
      <c r="B9" s="130">
        <v>257.42999999999995</v>
      </c>
      <c r="C9" s="131">
        <v>100.45264759823623</v>
      </c>
      <c r="D9" s="132">
        <v>18</v>
      </c>
      <c r="E9" s="133">
        <v>3</v>
      </c>
    </row>
    <row r="10" spans="1:5" s="1" customFormat="1" ht="26.25" customHeight="1">
      <c r="A10" s="134" t="s">
        <v>126</v>
      </c>
      <c r="B10" s="135">
        <v>267.46999999999997</v>
      </c>
      <c r="C10" s="136">
        <v>104.3703906036602</v>
      </c>
      <c r="D10" s="137">
        <v>5</v>
      </c>
      <c r="E10" s="138">
        <v>3</v>
      </c>
    </row>
    <row r="11" spans="1:5" s="1" customFormat="1" ht="26.25" customHeight="1">
      <c r="A11" s="134" t="s">
        <v>127</v>
      </c>
      <c r="B11" s="135">
        <v>269.3000000000001</v>
      </c>
      <c r="C11" s="136">
        <v>105.0844812112226</v>
      </c>
      <c r="D11" s="137">
        <v>6</v>
      </c>
      <c r="E11" s="138">
        <v>0</v>
      </c>
    </row>
    <row r="12" spans="1:5" s="1" customFormat="1" ht="26.25" customHeight="1">
      <c r="A12" s="134" t="s">
        <v>128</v>
      </c>
      <c r="B12" s="135">
        <v>274.68999999999994</v>
      </c>
      <c r="C12" s="136">
        <v>107.18773168923398</v>
      </c>
      <c r="D12" s="137">
        <v>5</v>
      </c>
      <c r="E12" s="138">
        <v>0</v>
      </c>
    </row>
    <row r="13" spans="1:5" s="1" customFormat="1" ht="26.25" customHeight="1">
      <c r="A13" s="134" t="s">
        <v>129</v>
      </c>
      <c r="B13" s="135">
        <v>276.85999999999996</v>
      </c>
      <c r="C13" s="136">
        <v>108.03449486869317</v>
      </c>
      <c r="D13" s="137">
        <v>0</v>
      </c>
      <c r="E13" s="138">
        <v>0</v>
      </c>
    </row>
    <row r="14" spans="1:5" s="1" customFormat="1" ht="26.25" customHeight="1" thickBot="1">
      <c r="A14" s="142" t="s">
        <v>130</v>
      </c>
      <c r="B14" s="143">
        <v>287.0199999999999</v>
      </c>
      <c r="C14" s="144">
        <v>111.99906348772777</v>
      </c>
      <c r="D14" s="145">
        <v>0</v>
      </c>
      <c r="E14" s="146">
        <v>0</v>
      </c>
    </row>
    <row r="15" spans="1:5" ht="27" thickBot="1">
      <c r="A15" s="6"/>
      <c r="B15" s="192">
        <f>IF(AND(B7="",B8="",B9="",B10="",B11="",B12="",B13="",B14=""),"",IF(AND(B7&lt;=B8,B8&lt;=B9,B9&lt;=B10,B10&lt;=B11,B11&lt;=B12,B12&lt;=B13,B13&lt;=B14),"","ΠΡΟΣΟΧΗ ΤΑΞΙΝΟΜΗΣΗ"))</f>
      </c>
      <c r="C15" s="192">
        <f>IF(AND(C7="",C8="",C9="",C10="",C11="",C12="",C13="",C14=""),"",IF(AND(C7&lt;=C8,C8&lt;=C9,C9&lt;=C10,C10&lt;=C11,C11&lt;=C12,C12&lt;=C13,C13&lt;=C14),"","ΠΡΟΣΟΧΗ ΤΑΞΙΝΟΜΗΣΗ"))</f>
      </c>
      <c r="D15" s="7"/>
      <c r="E15" s="8"/>
    </row>
    <row r="16" spans="1:5" ht="22.5" thickBot="1">
      <c r="A16" s="114" t="s">
        <v>41</v>
      </c>
      <c r="B16" s="115">
        <v>82</v>
      </c>
      <c r="C16" s="112" t="s">
        <v>47</v>
      </c>
      <c r="D16" s="112"/>
      <c r="E16" s="113"/>
    </row>
    <row r="17" spans="1:5" ht="66" thickBot="1">
      <c r="A17" s="139" t="s">
        <v>0</v>
      </c>
      <c r="B17" s="140" t="s">
        <v>2</v>
      </c>
      <c r="C17" s="141" t="s">
        <v>1</v>
      </c>
      <c r="D17" s="141" t="s">
        <v>4</v>
      </c>
      <c r="E17" s="141" t="s">
        <v>3</v>
      </c>
    </row>
    <row r="18" spans="1:5" ht="24.75" customHeight="1">
      <c r="A18" s="119" t="s">
        <v>116</v>
      </c>
      <c r="B18" s="120">
        <v>259.17</v>
      </c>
      <c r="C18" s="121">
        <v>100</v>
      </c>
      <c r="D18" s="122">
        <v>38</v>
      </c>
      <c r="E18" s="123">
        <v>10</v>
      </c>
    </row>
    <row r="19" spans="1:5" ht="24.75" customHeight="1">
      <c r="A19" s="124" t="s">
        <v>118</v>
      </c>
      <c r="B19" s="125">
        <v>263.44</v>
      </c>
      <c r="C19" s="126">
        <v>101.64756723386192</v>
      </c>
      <c r="D19" s="127">
        <v>31</v>
      </c>
      <c r="E19" s="128">
        <v>5</v>
      </c>
    </row>
    <row r="20" spans="1:5" ht="24.75" customHeight="1">
      <c r="A20" s="124" t="s">
        <v>117</v>
      </c>
      <c r="B20" s="125">
        <v>265.74</v>
      </c>
      <c r="C20" s="126">
        <v>102.5350156268087</v>
      </c>
      <c r="D20" s="127">
        <v>33</v>
      </c>
      <c r="E20" s="128">
        <v>2</v>
      </c>
    </row>
    <row r="21" spans="1:5" ht="24.75" customHeight="1">
      <c r="A21" s="134" t="s">
        <v>119</v>
      </c>
      <c r="B21" s="135">
        <v>269.06</v>
      </c>
      <c r="C21" s="136">
        <v>103.8160280896709</v>
      </c>
      <c r="D21" s="137">
        <v>22</v>
      </c>
      <c r="E21" s="138">
        <v>2</v>
      </c>
    </row>
    <row r="22" spans="1:5" ht="24.75" customHeight="1">
      <c r="A22" s="134" t="s">
        <v>121</v>
      </c>
      <c r="B22" s="135">
        <v>270.03</v>
      </c>
      <c r="C22" s="136">
        <v>104.19029980321797</v>
      </c>
      <c r="D22" s="137">
        <v>11</v>
      </c>
      <c r="E22" s="138">
        <v>1</v>
      </c>
    </row>
    <row r="23" spans="1:5" ht="24.75" customHeight="1" thickBot="1">
      <c r="A23" s="142" t="s">
        <v>120</v>
      </c>
      <c r="B23" s="143">
        <v>278.06</v>
      </c>
      <c r="C23" s="144">
        <v>107.28865223598412</v>
      </c>
      <c r="D23" s="145">
        <v>12</v>
      </c>
      <c r="E23" s="146">
        <v>1</v>
      </c>
    </row>
    <row r="24" spans="1:5" ht="27" thickBot="1">
      <c r="A24" s="268"/>
      <c r="B24" s="192">
        <f>IF(AND(B18="",B19="",B20="",B21="",B22="",B23=""),"",IF(AND(B18&lt;=B19,B19&lt;=B20,B20&lt;=B21,B21&lt;=B22,B22&lt;=B23),"","ΠΡΟΣΟΧΗ ΤΑΞΙΝΟΜΗΣΗ"))</f>
      </c>
      <c r="C24" s="192">
        <f>IF(AND(C18="",C19="",C20="",C21="",C22="",C23=""),"",IF(AND(C18&lt;=C19,C19&lt;=C20,C20&lt;=C21,C21&lt;=C22,C22&lt;=C23),"","ΠΡΟΣΟΧΗ ΤΑΞΙΝΟΜΗΣΗ"))</f>
      </c>
      <c r="D24" s="7"/>
      <c r="E24" s="8"/>
    </row>
    <row r="25" spans="1:5" ht="22.5" thickBot="1">
      <c r="A25" s="114" t="s">
        <v>42</v>
      </c>
      <c r="B25" s="115">
        <v>79</v>
      </c>
      <c r="C25" s="112" t="s">
        <v>47</v>
      </c>
      <c r="D25" s="112"/>
      <c r="E25" s="113"/>
    </row>
    <row r="26" spans="1:5" ht="66" thickBot="1">
      <c r="A26" s="147" t="s">
        <v>0</v>
      </c>
      <c r="B26" s="148" t="s">
        <v>2</v>
      </c>
      <c r="C26" s="149" t="s">
        <v>1</v>
      </c>
      <c r="D26" s="141" t="s">
        <v>4</v>
      </c>
      <c r="E26" s="141" t="s">
        <v>3</v>
      </c>
    </row>
    <row r="27" spans="1:5" ht="24.75" customHeight="1">
      <c r="A27" s="119" t="s">
        <v>133</v>
      </c>
      <c r="B27" s="120">
        <v>255.55000000000007</v>
      </c>
      <c r="C27" s="121">
        <v>100</v>
      </c>
      <c r="D27" s="122">
        <v>56</v>
      </c>
      <c r="E27" s="123">
        <v>10</v>
      </c>
    </row>
    <row r="28" spans="1:5" ht="24.75" customHeight="1">
      <c r="A28" s="124" t="s">
        <v>134</v>
      </c>
      <c r="B28" s="150">
        <v>260.52000000000004</v>
      </c>
      <c r="C28" s="151">
        <v>101.94482488749755</v>
      </c>
      <c r="D28" s="152">
        <v>6</v>
      </c>
      <c r="E28" s="153">
        <v>1</v>
      </c>
    </row>
    <row r="29" spans="1:5" ht="24.75" customHeight="1">
      <c r="A29" s="124" t="s">
        <v>135</v>
      </c>
      <c r="B29" s="125">
        <v>263.75</v>
      </c>
      <c r="C29" s="126">
        <v>103.20876540794362</v>
      </c>
      <c r="D29" s="127">
        <v>12</v>
      </c>
      <c r="E29" s="128">
        <v>3</v>
      </c>
    </row>
    <row r="30" spans="1:5" ht="24.75" customHeight="1">
      <c r="A30" s="134" t="s">
        <v>136</v>
      </c>
      <c r="B30" s="154">
        <v>267.22</v>
      </c>
      <c r="C30" s="155">
        <v>104.56662101350028</v>
      </c>
      <c r="D30" s="156">
        <v>21</v>
      </c>
      <c r="E30" s="157">
        <v>3</v>
      </c>
    </row>
    <row r="31" spans="1:5" ht="24.75" customHeight="1" thickBot="1">
      <c r="A31" s="142" t="s">
        <v>137</v>
      </c>
      <c r="B31" s="158">
        <v>268.79000000000013</v>
      </c>
      <c r="C31" s="159">
        <v>105.18098219526514</v>
      </c>
      <c r="D31" s="160">
        <v>7</v>
      </c>
      <c r="E31" s="161">
        <v>0</v>
      </c>
    </row>
    <row r="32" spans="1:5" ht="27" thickBot="1">
      <c r="A32" s="6"/>
      <c r="B32" s="192">
        <f>IF(AND(B27="",B28="",B29="",B30="",B31=""),"",IF(AND(B27&lt;=B28,B28&lt;=B29,B29&lt;=B30,B30&lt;=B31),"","ΠΡΟΣΟΧΗ ΤΑΞΙΝΟΜΗΣΗ"))</f>
      </c>
      <c r="C32" s="192">
        <f>IF(AND(C27="",C28="",C29="",C30="",C31=""),"",IF(AND(C27&lt;=C28,C28&lt;=C29,C29&lt;=C30,C30&lt;=C31),"","ΠΡΟΣΟΧΗ ΤΑΞΙΝΟΜΗΣΗ"))</f>
      </c>
      <c r="D32" s="7"/>
      <c r="E32" s="8"/>
    </row>
    <row r="33" spans="1:5" ht="22.5" thickBot="1">
      <c r="A33" s="114" t="s">
        <v>43</v>
      </c>
      <c r="B33" s="115">
        <v>69</v>
      </c>
      <c r="C33" s="112" t="s">
        <v>40</v>
      </c>
      <c r="D33" s="112"/>
      <c r="E33" s="113"/>
    </row>
    <row r="34" spans="1:5" ht="66" thickBot="1">
      <c r="A34" s="147" t="s">
        <v>0</v>
      </c>
      <c r="B34" s="148" t="s">
        <v>2</v>
      </c>
      <c r="C34" s="149" t="s">
        <v>1</v>
      </c>
      <c r="D34" s="141" t="s">
        <v>4</v>
      </c>
      <c r="E34" s="141" t="s">
        <v>3</v>
      </c>
    </row>
    <row r="35" spans="1:5" ht="24.75" customHeight="1">
      <c r="A35" s="119" t="s">
        <v>110</v>
      </c>
      <c r="B35" s="120">
        <v>197.55999999999995</v>
      </c>
      <c r="C35" s="121">
        <v>99.99999999999999</v>
      </c>
      <c r="D35" s="122">
        <v>21</v>
      </c>
      <c r="E35" s="123">
        <v>6</v>
      </c>
    </row>
    <row r="36" spans="1:5" ht="24.75" customHeight="1">
      <c r="A36" s="124" t="s">
        <v>111</v>
      </c>
      <c r="B36" s="125">
        <v>204.56999999999996</v>
      </c>
      <c r="C36" s="126">
        <v>103.54828912735373</v>
      </c>
      <c r="D36" s="127">
        <v>14</v>
      </c>
      <c r="E36" s="128">
        <v>2</v>
      </c>
    </row>
    <row r="37" spans="1:5" ht="24.75" customHeight="1">
      <c r="A37" s="124" t="s">
        <v>112</v>
      </c>
      <c r="B37" s="125">
        <v>204.77999999999994</v>
      </c>
      <c r="C37" s="126">
        <v>103.65458594857257</v>
      </c>
      <c r="D37" s="127">
        <v>14</v>
      </c>
      <c r="E37" s="128">
        <v>4</v>
      </c>
    </row>
    <row r="38" spans="1:5" s="1" customFormat="1" ht="24.75" customHeight="1">
      <c r="A38" s="134" t="s">
        <v>113</v>
      </c>
      <c r="B38" s="135">
        <v>206.8899999999999</v>
      </c>
      <c r="C38" s="136">
        <v>104.72261591415264</v>
      </c>
      <c r="D38" s="137">
        <v>20</v>
      </c>
      <c r="E38" s="138">
        <v>5</v>
      </c>
    </row>
    <row r="39" spans="1:5" s="1" customFormat="1" ht="24.75" customHeight="1">
      <c r="A39" s="164" t="s">
        <v>114</v>
      </c>
      <c r="B39" s="165">
        <v>212.44999999999996</v>
      </c>
      <c r="C39" s="166">
        <v>107.53695079975705</v>
      </c>
      <c r="D39" s="167">
        <v>8</v>
      </c>
      <c r="E39" s="168">
        <v>0</v>
      </c>
    </row>
    <row r="40" spans="1:5" s="1" customFormat="1" ht="24.75" customHeight="1" thickBot="1">
      <c r="A40" s="142" t="s">
        <v>115</v>
      </c>
      <c r="B40" s="143">
        <v>212.63999999999996</v>
      </c>
      <c r="C40" s="144">
        <v>107.63312411419317</v>
      </c>
      <c r="D40" s="145">
        <v>7</v>
      </c>
      <c r="E40" s="146">
        <v>1</v>
      </c>
    </row>
    <row r="41" spans="1:5" ht="27" thickBot="1">
      <c r="A41" s="9"/>
      <c r="B41" s="192">
        <f>IF(AND(B35="",B36="",B37="",B38="",B39="",B40=""),"",IF(AND(B35&lt;=B36,B36&lt;=B37,B37&lt;=B38,B38&lt;=B39,B39&lt;=B40),"","ΠΡΟΣΟΧΗ ΤΑΞΙΝΟΜΗΣΗ"))</f>
      </c>
      <c r="C41" s="192">
        <f>IF(AND(C35="",C36="",C37="",C38="",C39="",C40=""),"",IF(AND(C35&lt;=C36,C36&lt;=C37,C37&lt;=C38,C38&lt;=C39,C39&lt;=C40),"","ΠΡΟΣΟΧΗ ΤΑΞΙΝΟΜΗΣΗ"))</f>
      </c>
      <c r="D41" s="10"/>
      <c r="E41" s="11"/>
    </row>
    <row r="42" spans="1:5" ht="22.5" thickBot="1">
      <c r="A42" s="114" t="s">
        <v>44</v>
      </c>
      <c r="B42" s="115">
        <v>30</v>
      </c>
      <c r="C42" s="112" t="s">
        <v>47</v>
      </c>
      <c r="D42" s="112"/>
      <c r="E42" s="113"/>
    </row>
    <row r="43" spans="1:5" ht="66" thickBot="1">
      <c r="A43" s="147" t="s">
        <v>0</v>
      </c>
      <c r="B43" s="148" t="s">
        <v>2</v>
      </c>
      <c r="C43" s="149" t="s">
        <v>1</v>
      </c>
      <c r="D43" s="141" t="s">
        <v>4</v>
      </c>
      <c r="E43" s="141" t="s">
        <v>3</v>
      </c>
    </row>
    <row r="44" spans="1:5" ht="24.75" customHeight="1">
      <c r="A44" s="119" t="s">
        <v>86</v>
      </c>
      <c r="B44" s="120">
        <v>70.94999999999999</v>
      </c>
      <c r="C44" s="121">
        <v>100</v>
      </c>
      <c r="D44" s="122">
        <v>13</v>
      </c>
      <c r="E44" s="123">
        <v>4</v>
      </c>
    </row>
    <row r="45" spans="1:5" ht="24.75" customHeight="1">
      <c r="A45" s="124" t="s">
        <v>87</v>
      </c>
      <c r="B45" s="125">
        <v>71.95000000000002</v>
      </c>
      <c r="C45" s="126">
        <v>101.40944326990842</v>
      </c>
      <c r="D45" s="127">
        <v>20</v>
      </c>
      <c r="E45" s="128">
        <v>6</v>
      </c>
    </row>
    <row r="46" spans="1:5" ht="24.75" customHeight="1">
      <c r="A46" s="169" t="s">
        <v>88</v>
      </c>
      <c r="B46" s="170">
        <v>76.79</v>
      </c>
      <c r="C46" s="171">
        <v>108.23114869626501</v>
      </c>
      <c r="D46" s="172">
        <v>2</v>
      </c>
      <c r="E46" s="173">
        <v>1</v>
      </c>
    </row>
    <row r="47" spans="1:5" ht="24.75" customHeight="1" thickBot="1">
      <c r="A47" s="194" t="s">
        <v>89</v>
      </c>
      <c r="B47" s="158">
        <v>78.52</v>
      </c>
      <c r="C47" s="159">
        <v>110.6694855532065</v>
      </c>
      <c r="D47" s="160">
        <v>5</v>
      </c>
      <c r="E47" s="161">
        <v>1</v>
      </c>
    </row>
    <row r="48" spans="2:5" ht="31.5" customHeight="1">
      <c r="B48" s="193">
        <f>IF(AND(B44="",B45="",B46="",B47=""),"",IF(AND(B44&lt;=B45,B45&lt;=B46,B46&lt;=B47),"","ΠΡΟΣΟΧΗ ΤΑΞΙΝΟΜΗΣΗ"))</f>
      </c>
      <c r="C48" s="193">
        <f>IF(AND(C44="",C45="",C46="",C47=""),"",IF(AND(C44&lt;=C45,C45&lt;=C46,C46&lt;=C47),"","ΠΡΟΣΟΧΗ ΤΑΞΙΝΟΜΗΣΗ"))</f>
      </c>
      <c r="D48" s="46"/>
      <c r="E48" s="46"/>
    </row>
  </sheetData>
  <sheetProtection selectLockedCells="1" sort="0"/>
  <mergeCells count="2">
    <mergeCell ref="A1:E1"/>
    <mergeCell ref="A2:E2"/>
  </mergeCells>
  <conditionalFormatting sqref="B24:C24 B15:C15">
    <cfRule type="containsText" priority="5" dxfId="13" operator="containsText" stopIfTrue="1" text="ΠΡΟΣΟΧΗ ΤΑΞΙΝΟΜΗΣΗ">
      <formula>NOT(ISERROR(SEARCH("ΠΡΟΣΟΧΗ ΤΑΞΙΝΟΜΗΣΗ",B15)))</formula>
    </cfRule>
  </conditionalFormatting>
  <conditionalFormatting sqref="B32:C32">
    <cfRule type="containsText" priority="3" dxfId="13" operator="containsText" stopIfTrue="1" text="ΠΡΟΣΟΧΗ ΤΑΞΙΝΟΜΗΣΗ">
      <formula>NOT(ISERROR(SEARCH("ΠΡΟΣΟΧΗ ΤΑΞΙΝΟΜΗΣΗ",B32)))</formula>
    </cfRule>
  </conditionalFormatting>
  <conditionalFormatting sqref="B41:C41">
    <cfRule type="containsText" priority="2" dxfId="13" operator="containsText" stopIfTrue="1" text="ΠΡΟΣΟΧΗ ΤΑΞΙΝΟΜΗΣΗ">
      <formula>NOT(ISERROR(SEARCH("ΠΡΟΣΟΧΗ ΤΑΞΙΝΟΜΗΣΗ",B41)))</formula>
    </cfRule>
  </conditionalFormatting>
  <conditionalFormatting sqref="B48:E48">
    <cfRule type="containsText" priority="1" dxfId="13" operator="containsText" stopIfTrue="1" text="ΠΡΟΣΟΧΗ ΤΑΞΙΝΟΜΗΣΗ">
      <formula>NOT(ISERROR(SEARCH("ΠΡΟΣΟΧΗ ΤΑΞΙΝΟΜΗΣΗ",B48)))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42" r:id="rId1"/>
  <rowBreaks count="1" manualBreakCount="1">
    <brk id="47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8"/>
  <sheetViews>
    <sheetView showGridLines="0" zoomScale="30" zoomScaleNormal="30" zoomScaleSheetLayoutView="55" zoomScalePageLayoutView="0" workbookViewId="0" topLeftCell="B1">
      <pane ySplit="4" topLeftCell="A5" activePane="bottomLeft" state="frozen"/>
      <selection pane="topLeft" activeCell="A1" sqref="A1"/>
      <selection pane="bottomLeft" activeCell="D146" sqref="D146"/>
    </sheetView>
  </sheetViews>
  <sheetFormatPr defaultColWidth="9.140625" defaultRowHeight="15"/>
  <cols>
    <col min="1" max="1" width="40.140625" style="12" customWidth="1"/>
    <col min="2" max="2" width="132.00390625" style="12" customWidth="1"/>
    <col min="3" max="3" width="35.421875" style="12" customWidth="1"/>
    <col min="4" max="4" width="71.8515625" style="12" customWidth="1"/>
    <col min="5" max="5" width="22.00390625" style="12" customWidth="1"/>
    <col min="6" max="6" width="21.00390625" style="12" customWidth="1"/>
    <col min="7" max="27" width="12.00390625" style="12" customWidth="1"/>
    <col min="28" max="83" width="9.140625" style="12" customWidth="1"/>
    <col min="84" max="93" width="28.140625" style="12" hidden="1" customWidth="1"/>
    <col min="94" max="95" width="0" style="12" hidden="1" customWidth="1"/>
    <col min="96" max="16384" width="9.140625" style="12" customWidth="1"/>
  </cols>
  <sheetData>
    <row r="2" spans="1:6" ht="78.75" customHeight="1" thickBot="1">
      <c r="A2" s="306" t="s">
        <v>80</v>
      </c>
      <c r="B2" s="306"/>
      <c r="C2" s="306"/>
      <c r="D2" s="306"/>
      <c r="E2" s="306"/>
      <c r="F2" s="306"/>
    </row>
    <row r="3" spans="1:27" ht="38.25" customHeight="1" thickBot="1" thickTop="1">
      <c r="A3" s="303"/>
      <c r="B3" s="303"/>
      <c r="C3" s="303"/>
      <c r="D3" s="303"/>
      <c r="E3" s="303"/>
      <c r="F3" s="303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3" ht="49.5" customHeight="1" thickTop="1">
      <c r="A4" s="304" t="s">
        <v>5</v>
      </c>
      <c r="B4" s="304"/>
      <c r="C4" s="66" t="s">
        <v>84</v>
      </c>
    </row>
    <row r="5" ht="15"/>
    <row r="6" ht="15"/>
    <row r="7" ht="15"/>
    <row r="8" spans="34:95" ht="39.75" customHeight="1">
      <c r="AH8" s="67"/>
      <c r="AI8" s="67"/>
      <c r="AJ8" s="67"/>
      <c r="AK8" s="67"/>
      <c r="AL8" s="67"/>
      <c r="CL8" s="67"/>
      <c r="CM8" s="67"/>
      <c r="CN8" s="67"/>
      <c r="CO8" s="67"/>
      <c r="CP8" s="67"/>
      <c r="CQ8" s="67"/>
    </row>
    <row r="9" spans="33:95" ht="39.75" customHeight="1">
      <c r="AG9" s="67"/>
      <c r="AH9" s="67"/>
      <c r="AI9" s="67"/>
      <c r="AJ9" s="67"/>
      <c r="AK9" s="67"/>
      <c r="CF9" s="68" t="s">
        <v>25</v>
      </c>
      <c r="CG9" s="69">
        <f>'2_ΡΑΒΔΟΓΡΑΜΜΑΤΑ_ΚΑΤΑΤΑΞΗ ΥΠΕΡ.'!C125</f>
        <v>85</v>
      </c>
      <c r="CH9" s="68" t="s">
        <v>26</v>
      </c>
      <c r="CI9" s="68" t="s">
        <v>27</v>
      </c>
      <c r="CJ9" s="70" t="str">
        <f>C4</f>
        <v>17/07/12</v>
      </c>
      <c r="CK9" s="68"/>
      <c r="CL9" s="68" t="s">
        <v>28</v>
      </c>
      <c r="CM9" s="69">
        <f>'2_ΡΑΒΔΟΓΡΑΜΜΑΤΑ_ΚΑΤΑΤΑΞΗ ΥΠΕΡ.'!C125</f>
        <v>85</v>
      </c>
      <c r="CN9" s="68" t="s">
        <v>29</v>
      </c>
      <c r="CO9" s="68" t="s">
        <v>30</v>
      </c>
      <c r="CP9" s="68" t="str">
        <f>CJ9</f>
        <v>17/07/12</v>
      </c>
      <c r="CQ9" s="68"/>
    </row>
    <row r="10" spans="85:93" ht="39.75" customHeight="1">
      <c r="CG10" s="69">
        <f>'2_ΡΑΒΔΟΓΡΑΜΜΑΤΑ_ΚΑΤΑΤΑΞΗ ΥΠΕΡ.'!C136</f>
        <v>82</v>
      </c>
      <c r="CI10" s="68" t="s">
        <v>31</v>
      </c>
      <c r="CM10" s="69">
        <f>'2_ΡΑΒΔΟΓΡΑΜΜΑΤΑ_ΚΑΤΑΤΑΞΗ ΥΠΕΡ.'!C136</f>
        <v>82</v>
      </c>
      <c r="CO10" s="68" t="s">
        <v>32</v>
      </c>
    </row>
    <row r="11" spans="85:93" ht="39.75" customHeight="1">
      <c r="CG11" s="69">
        <f>'2_ΡΑΒΔΟΓΡΑΜΜΑΤΑ_ΚΑΤΑΤΑΞΗ ΥΠΕΡ.'!C145</f>
        <v>79</v>
      </c>
      <c r="CI11" s="68" t="s">
        <v>33</v>
      </c>
      <c r="CM11" s="69">
        <f>'2_ΡΑΒΔΟΓΡΑΜΜΑΤΑ_ΚΑΤΑΤΑΞΗ ΥΠΕΡ.'!C145</f>
        <v>79</v>
      </c>
      <c r="CO11" s="68" t="s">
        <v>34</v>
      </c>
    </row>
    <row r="12" spans="85:93" ht="39.75" customHeight="1">
      <c r="CG12" s="69">
        <f>'2_ΡΑΒΔΟΓΡΑΜΜΑΤΑ_ΚΑΤΑΤΑΞΗ ΥΠΕΡ.'!C153</f>
        <v>69</v>
      </c>
      <c r="CI12" s="68" t="s">
        <v>35</v>
      </c>
      <c r="CM12" s="69">
        <f>'2_ΡΑΒΔΟΓΡΑΜΜΑΤΑ_ΚΑΤΑΤΑΞΗ ΥΠΕΡ.'!C153</f>
        <v>69</v>
      </c>
      <c r="CO12" s="68" t="s">
        <v>36</v>
      </c>
    </row>
    <row r="13" spans="85:93" ht="39.75" customHeight="1">
      <c r="CG13" s="69">
        <f>'2_ΡΑΒΔΟΓΡΑΜΜΑΤΑ_ΚΑΤΑΤΑΞΗ ΥΠΕΡ.'!C162</f>
        <v>30</v>
      </c>
      <c r="CI13" s="68" t="s">
        <v>37</v>
      </c>
      <c r="CM13" s="69">
        <f>'2_ΡΑΒΔΟΓΡΑΜΜΑΤΑ_ΚΑΤΑΤΑΞΗ ΥΠΕΡ.'!C162</f>
        <v>30</v>
      </c>
      <c r="CO13" s="68" t="s">
        <v>38</v>
      </c>
    </row>
    <row r="14" ht="15"/>
    <row r="15" ht="15"/>
    <row r="16" spans="84:90" ht="23.25">
      <c r="CF16" s="71" t="str">
        <f>$CF$9&amp;$CG$9&amp;$CH$9&amp;CI9&amp;$CJ$9</f>
        <v>ΣΥΝΟΛΙΚΟ ΚΟΣΤΟΣ ΑΓΟΡΑΣ 85 ΚΟΙΝΩΝ ΠΡΟΪΟΝΤΩΝ ΑΝΑ ΥΠΕΡΑΓOΡΑ ΛΕΥΚΩΣΙΑΣ 17/07/12</v>
      </c>
      <c r="CL16" s="71" t="str">
        <f>$CL$9&amp;$CM$9&amp;$CN$9&amp;CO9&amp;$CP$9</f>
        <v>ΔΕΙΚΤΗΣ ΤΙΜΩΝ ΥΠΕΡΑΓΟΡΩΝ  ΓΙΑ 85 ΚΟΙΝΑ ΠΡΟΪΟΝΤΑ _ΛΕΥΚΩΣΙΑ 17/07/12</v>
      </c>
    </row>
    <row r="17" spans="84:90" ht="23.25">
      <c r="CF17" s="71" t="str">
        <f>$CF$9&amp;$CG$10&amp;$CH$9&amp;CI10&amp;$CJ$9</f>
        <v>ΣΥΝΟΛΙΚΟ ΚΟΣΤΟΣ ΑΓΟΡΑΣ 82 ΚΟΙΝΩΝ ΠΡΟΪΟΝΤΩΝ ΑΝΑ ΥΠΕΡΑΓOΡΑ ΛΕΜΕΣΟΥ 17/07/12</v>
      </c>
      <c r="CL17" s="71" t="str">
        <f>$CL$9&amp;$CM$10&amp;$CN$9&amp;CO10&amp;$CP$9</f>
        <v>ΔΕΙΚΤΗΣ ΤΙΜΩΝ ΥΠΕΡΑΓΟΡΩΝ  ΓΙΑ 82 ΚΟΙΝΑ ΠΡΟΪΟΝΤΑ _ΛΕΜΕΣΟΣ 17/07/12</v>
      </c>
    </row>
    <row r="18" spans="84:90" ht="23.25">
      <c r="CF18" s="71" t="str">
        <f>$CF$9&amp;$CG$11&amp;$CH$9&amp;CI11&amp;$CJ$9</f>
        <v>ΣΥΝΟΛΙΚΟ ΚΟΣΤΟΣ ΑΓΟΡΑΣ 79 ΚΟΙΝΩΝ ΠΡΟΪΟΝΤΩΝ ΑΝΑ ΥΠΕΡΑΓOΡΑ ΛΑΡΝΑΚΑΣ 17/07/12</v>
      </c>
      <c r="CL18" s="71" t="str">
        <f>$CL$9&amp;$CM$11&amp;$CN$9&amp;CO11&amp;$CP$9</f>
        <v>ΔΕΙΚΤΗΣ ΤΙΜΩΝ ΥΠΕΡΑΓΟΡΩΝ  ΓΙΑ 79 ΚΟΙΝΑ ΠΡΟΪΟΝΤΑ _ΛΑΡΝΑΚΑ 17/07/12</v>
      </c>
    </row>
    <row r="19" spans="84:90" ht="23.25">
      <c r="CF19" s="71" t="str">
        <f>$CF$9&amp;$CG$12&amp;$CH$9&amp;CI12&amp;$CJ$9</f>
        <v>ΣΥΝΟΛΙΚΟ ΚΟΣΤΟΣ ΑΓΟΡΑΣ 69 ΚΟΙΝΩΝ ΠΡΟΪΟΝΤΩΝ ΑΝΑ ΥΠΕΡΑΓOΡΑ ΠΑΦΟΥ 17/07/12</v>
      </c>
      <c r="CL19" s="71" t="str">
        <f>$CL$9&amp;$CM$12&amp;$CN$9&amp;CO12&amp;$CP$9</f>
        <v>ΔΕΙΚΤΗΣ ΤΙΜΩΝ ΥΠΕΡΑΓΟΡΩΝ  ΓΙΑ 69 ΚΟΙΝΑ ΠΡΟΪΟΝΤΑ _ΠΑΦΟΣ 17/07/12</v>
      </c>
    </row>
    <row r="20" spans="84:90" ht="23.25">
      <c r="CF20" s="71" t="str">
        <f>$CF$9&amp;$CG$13&amp;$CH$9&amp;CI13&amp;$CJ$9</f>
        <v>ΣΥΝΟΛΙΚΟ ΚΟΣΤΟΣ ΑΓΟΡΑΣ 30 ΚΟΙΝΩΝ ΠΡΟΪΟΝΤΩΝ ΑΝΑ ΥΠΕΡΑΓOΡΑ ΑΜΜΟΧΩΣΤΟΥ 17/07/12</v>
      </c>
      <c r="CL20" s="71" t="str">
        <f>$CL$9&amp;$CM$13&amp;$CN$9&amp;CO13&amp;$CP$9</f>
        <v>ΔΕΙΚΤΗΣ ΤΙΜΩΝ ΥΠΕΡΑΓΟΡΩΝ  ΓΙΑ 30 ΚΟΙΝΑ ΠΡΟΪΟΝΤΑ _ΑΜΜΟΧΩΣΤΟΣ  17/07/12</v>
      </c>
    </row>
    <row r="21" ht="23.25">
      <c r="CF21" s="71"/>
    </row>
    <row r="22" ht="23.25">
      <c r="CF22" s="71"/>
    </row>
    <row r="23" ht="15">
      <c r="AC23" s="72"/>
    </row>
    <row r="24" ht="15">
      <c r="AC24" s="72"/>
    </row>
    <row r="25" ht="15">
      <c r="AC25" s="72"/>
    </row>
    <row r="26" ht="15">
      <c r="AC26" s="72"/>
    </row>
    <row r="27" ht="15">
      <c r="AC27" s="72"/>
    </row>
    <row r="28" ht="15">
      <c r="AC28" s="72"/>
    </row>
    <row r="29" ht="15">
      <c r="AC29" s="72"/>
    </row>
    <row r="30" ht="15">
      <c r="AC30" s="72"/>
    </row>
    <row r="31" ht="15">
      <c r="AC31" s="72"/>
    </row>
    <row r="32" ht="15">
      <c r="AC32" s="72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305" t="s">
        <v>79</v>
      </c>
      <c r="C123" s="305"/>
      <c r="D123" s="305"/>
    </row>
    <row r="124" spans="2:3" ht="36" customHeight="1" thickBot="1">
      <c r="B124" s="73" t="s">
        <v>14</v>
      </c>
      <c r="C124" s="74" t="str">
        <f>C4</f>
        <v>17/07/12</v>
      </c>
    </row>
    <row r="125" spans="2:4" ht="47.25" customHeight="1" thickBot="1">
      <c r="B125" s="75" t="s">
        <v>39</v>
      </c>
      <c r="C125" s="76">
        <v>85</v>
      </c>
      <c r="D125" s="77" t="s">
        <v>40</v>
      </c>
    </row>
    <row r="126" spans="2:4" ht="59.25" customHeight="1" thickBot="1">
      <c r="B126" s="78" t="s">
        <v>0</v>
      </c>
      <c r="C126" s="79" t="s">
        <v>2</v>
      </c>
      <c r="D126" s="80" t="s">
        <v>1</v>
      </c>
    </row>
    <row r="127" spans="2:4" ht="47.25" customHeight="1">
      <c r="B127" s="81" t="s">
        <v>123</v>
      </c>
      <c r="C127" s="82">
        <v>256.27</v>
      </c>
      <c r="D127" s="83">
        <v>100</v>
      </c>
    </row>
    <row r="128" spans="2:4" ht="47.25" customHeight="1">
      <c r="B128" s="84" t="s">
        <v>124</v>
      </c>
      <c r="C128" s="85">
        <v>256.35999999999996</v>
      </c>
      <c r="D128" s="86">
        <v>100.03511921020798</v>
      </c>
    </row>
    <row r="129" spans="2:4" ht="47.25" customHeight="1">
      <c r="B129" s="87" t="s">
        <v>125</v>
      </c>
      <c r="C129" s="88">
        <v>257.42999999999995</v>
      </c>
      <c r="D129" s="89">
        <v>100.45264759823623</v>
      </c>
    </row>
    <row r="130" spans="2:4" ht="47.25" customHeight="1">
      <c r="B130" s="90" t="s">
        <v>126</v>
      </c>
      <c r="C130" s="91">
        <v>267.46999999999997</v>
      </c>
      <c r="D130" s="92">
        <v>104.3703906036602</v>
      </c>
    </row>
    <row r="131" spans="2:4" ht="47.25" customHeight="1">
      <c r="B131" s="90" t="s">
        <v>127</v>
      </c>
      <c r="C131" s="91">
        <v>269.3000000000001</v>
      </c>
      <c r="D131" s="92">
        <v>105.0844812112226</v>
      </c>
    </row>
    <row r="132" spans="2:4" ht="47.25" customHeight="1">
      <c r="B132" s="90" t="s">
        <v>128</v>
      </c>
      <c r="C132" s="91">
        <v>274.68999999999994</v>
      </c>
      <c r="D132" s="92">
        <v>107.18773168923398</v>
      </c>
    </row>
    <row r="133" spans="2:4" ht="47.25" customHeight="1">
      <c r="B133" s="90" t="s">
        <v>129</v>
      </c>
      <c r="C133" s="91">
        <v>276.85999999999996</v>
      </c>
      <c r="D133" s="92">
        <v>108.03449486869317</v>
      </c>
    </row>
    <row r="134" spans="2:4" ht="47.25" customHeight="1">
      <c r="B134" s="90" t="s">
        <v>130</v>
      </c>
      <c r="C134" s="91">
        <v>287.0199999999999</v>
      </c>
      <c r="D134" s="92">
        <v>111.99906348772777</v>
      </c>
    </row>
    <row r="135" spans="2:4" ht="47.25" customHeight="1" thickBot="1">
      <c r="B135" s="93"/>
      <c r="C135" s="195">
        <f>IF(AND(C127="",C128="",C129="",C130="",C131="",C132="",C133="",C134=""),"",IF(AND(C127&lt;=C128,C128&lt;=C129,C129&lt;=C130,C130&lt;=C131,C131&lt;=C132,C132&lt;=C133,C133&lt;=C134),"","ΠΡΟΣΟΧΗ ΤΑΞΙΝΟΜΗΣΗ"))</f>
      </c>
      <c r="D135" s="195">
        <f>IF(AND(D127="",D128="",D129="",D130="",D131="",D132="",D133="",D134=""),"",IF(AND(D127&lt;=D128,D128&lt;=D129,D129&lt;=D130,D130&lt;=D131,D131&lt;=D132,D132&lt;=D133,D133&lt;=D134),"","ΠΡΟΣΟΧΗ ΤΑΞΙΝΟΜΗΣΗ"))</f>
      </c>
    </row>
    <row r="136" spans="2:4" ht="47.25" customHeight="1" thickBot="1">
      <c r="B136" s="75" t="s">
        <v>41</v>
      </c>
      <c r="C136" s="76">
        <v>82</v>
      </c>
      <c r="D136" s="77" t="s">
        <v>40</v>
      </c>
    </row>
    <row r="137" spans="2:4" ht="59.25" customHeight="1" thickBot="1">
      <c r="B137" s="94" t="s">
        <v>0</v>
      </c>
      <c r="C137" s="79" t="s">
        <v>2</v>
      </c>
      <c r="D137" s="95" t="s">
        <v>1</v>
      </c>
    </row>
    <row r="138" spans="2:4" ht="47.25" customHeight="1">
      <c r="B138" s="81" t="s">
        <v>116</v>
      </c>
      <c r="C138" s="82">
        <v>259.17</v>
      </c>
      <c r="D138" s="83">
        <v>100</v>
      </c>
    </row>
    <row r="139" spans="2:4" ht="47.25" customHeight="1">
      <c r="B139" s="84" t="s">
        <v>118</v>
      </c>
      <c r="C139" s="85">
        <v>263.44</v>
      </c>
      <c r="D139" s="86">
        <v>101.64756723386192</v>
      </c>
    </row>
    <row r="140" spans="2:4" ht="47.25" customHeight="1">
      <c r="B140" s="84" t="s">
        <v>117</v>
      </c>
      <c r="C140" s="85">
        <v>265.74</v>
      </c>
      <c r="D140" s="86">
        <v>102.5350156268087</v>
      </c>
    </row>
    <row r="141" spans="2:4" ht="47.25" customHeight="1">
      <c r="B141" s="90" t="s">
        <v>119</v>
      </c>
      <c r="C141" s="91">
        <v>269.06</v>
      </c>
      <c r="D141" s="92">
        <v>103.8160280896709</v>
      </c>
    </row>
    <row r="142" spans="2:4" ht="47.25" customHeight="1">
      <c r="B142" s="90" t="s">
        <v>121</v>
      </c>
      <c r="C142" s="91">
        <v>270.03</v>
      </c>
      <c r="D142" s="92">
        <v>104.19029980321797</v>
      </c>
    </row>
    <row r="143" spans="2:4" ht="47.25" customHeight="1" thickBot="1">
      <c r="B143" s="96" t="s">
        <v>120</v>
      </c>
      <c r="C143" s="97">
        <v>278.06</v>
      </c>
      <c r="D143" s="98">
        <v>107.28865223598412</v>
      </c>
    </row>
    <row r="144" spans="2:4" ht="47.25" customHeight="1" thickBot="1">
      <c r="B144" s="99"/>
      <c r="C144" s="192">
        <f>IF(AND(C138="",C139="",C140="",C141="",C142="",C143=""),"",IF(AND(C138&lt;=C139,C139&lt;=C140,C140&lt;=C141,C141&lt;=C142,C142&lt;=C143),"","ΠΡΟΣΟΧΗ ΤΑΞΙΝΟΜΗΣΗ"))</f>
      </c>
      <c r="D144" s="192">
        <f>IF(AND(D138="",D139="",D140="",D141="",D142="",D143=""),"",IF(AND(D138&lt;=D139,D139&lt;=D140,D140&lt;=D141,D141&lt;=D142,D142&lt;=D143),"","ΠΡΟΣΟΧΗ ΤΑΞΙΝΟΜΗΣΗ"))</f>
      </c>
    </row>
    <row r="145" spans="2:4" ht="47.25" customHeight="1" thickBot="1">
      <c r="B145" s="75" t="s">
        <v>42</v>
      </c>
      <c r="C145" s="76">
        <v>79</v>
      </c>
      <c r="D145" s="77" t="s">
        <v>40</v>
      </c>
    </row>
    <row r="146" spans="2:4" ht="59.25" customHeight="1" thickBot="1">
      <c r="B146" s="94" t="s">
        <v>0</v>
      </c>
      <c r="C146" s="100" t="s">
        <v>2</v>
      </c>
      <c r="D146" s="95" t="s">
        <v>1</v>
      </c>
    </row>
    <row r="147" spans="2:4" ht="47.25" customHeight="1">
      <c r="B147" s="87" t="s">
        <v>133</v>
      </c>
      <c r="C147" s="88">
        <v>255.55000000000007</v>
      </c>
      <c r="D147" s="89">
        <v>100</v>
      </c>
    </row>
    <row r="148" spans="2:4" ht="47.25" customHeight="1">
      <c r="B148" s="84" t="s">
        <v>134</v>
      </c>
      <c r="C148" s="85">
        <v>260.52000000000004</v>
      </c>
      <c r="D148" s="86">
        <v>101.94482488749755</v>
      </c>
    </row>
    <row r="149" spans="2:4" ht="47.25" customHeight="1">
      <c r="B149" s="84" t="s">
        <v>135</v>
      </c>
      <c r="C149" s="85">
        <v>263.75</v>
      </c>
      <c r="D149" s="86">
        <v>103.20876540794362</v>
      </c>
    </row>
    <row r="150" spans="2:4" ht="47.25" customHeight="1">
      <c r="B150" s="101" t="s">
        <v>136</v>
      </c>
      <c r="C150" s="102">
        <v>267.22</v>
      </c>
      <c r="D150" s="103">
        <v>104.56662101350028</v>
      </c>
    </row>
    <row r="151" spans="2:4" ht="47.25" customHeight="1" thickBot="1">
      <c r="B151" s="104" t="s">
        <v>137</v>
      </c>
      <c r="C151" s="105">
        <v>268.79000000000013</v>
      </c>
      <c r="D151" s="106">
        <v>105.18098219526514</v>
      </c>
    </row>
    <row r="152" spans="2:4" ht="47.25" customHeight="1" thickBot="1">
      <c r="B152" s="99"/>
      <c r="C152" s="192">
        <f>IF(AND(C147="",C148="",C149="",C150="",C151=""),"",IF(AND(C147&lt;=C148,C148&lt;=C149,C149&lt;=C150,C150&lt;=C151),"","ΠΡΟΣΟΧΗ ΤΑΞΙΝΟΜΗΣΗ"))</f>
      </c>
      <c r="D152" s="192">
        <f>IF(AND(D147="",D148="",D149="",D150="",D151=""),"",IF(AND(D147&lt;=D148,D148&lt;=D149,D149&lt;=D150,D150&lt;=D151),"","ΠΡΟΣΟΧΗ ΤΑΞΙΝΟΜΗΣΗ"))</f>
      </c>
    </row>
    <row r="153" spans="2:4" ht="47.25" customHeight="1" thickBot="1">
      <c r="B153" s="75" t="s">
        <v>43</v>
      </c>
      <c r="C153" s="76">
        <v>69</v>
      </c>
      <c r="D153" s="77" t="s">
        <v>40</v>
      </c>
    </row>
    <row r="154" spans="2:4" ht="59.25" customHeight="1" thickBot="1">
      <c r="B154" s="78" t="s">
        <v>0</v>
      </c>
      <c r="C154" s="79" t="s">
        <v>2</v>
      </c>
      <c r="D154" s="80" t="s">
        <v>1</v>
      </c>
    </row>
    <row r="155" spans="2:4" ht="47.25" customHeight="1">
      <c r="B155" s="107" t="s">
        <v>110</v>
      </c>
      <c r="C155" s="82">
        <v>197.55999999999995</v>
      </c>
      <c r="D155" s="83">
        <v>99.99999999999999</v>
      </c>
    </row>
    <row r="156" spans="2:4" ht="47.25" customHeight="1">
      <c r="B156" s="84" t="s">
        <v>111</v>
      </c>
      <c r="C156" s="85">
        <v>204.56999999999996</v>
      </c>
      <c r="D156" s="86">
        <v>103.54828912735373</v>
      </c>
    </row>
    <row r="157" spans="2:4" ht="47.25" customHeight="1">
      <c r="B157" s="84" t="s">
        <v>112</v>
      </c>
      <c r="C157" s="85">
        <v>204.77999999999994</v>
      </c>
      <c r="D157" s="86">
        <v>103.65458594857257</v>
      </c>
    </row>
    <row r="158" spans="2:4" ht="47.25" customHeight="1">
      <c r="B158" s="269" t="s">
        <v>113</v>
      </c>
      <c r="C158" s="270">
        <v>206.8899999999999</v>
      </c>
      <c r="D158" s="271">
        <v>104.72261591415264</v>
      </c>
    </row>
    <row r="159" spans="2:4" ht="47.25" customHeight="1">
      <c r="B159" s="90" t="s">
        <v>114</v>
      </c>
      <c r="C159" s="91">
        <v>212.44999999999996</v>
      </c>
      <c r="D159" s="92">
        <v>107.53695079975705</v>
      </c>
    </row>
    <row r="160" spans="2:4" ht="47.25" customHeight="1" thickBot="1">
      <c r="B160" s="96" t="s">
        <v>115</v>
      </c>
      <c r="C160" s="97">
        <v>212.63999999999996</v>
      </c>
      <c r="D160" s="98">
        <v>107.63312411419317</v>
      </c>
    </row>
    <row r="161" spans="2:4" ht="47.25" customHeight="1" thickBot="1">
      <c r="B161" s="99"/>
      <c r="C161" s="192">
        <f>IF(AND(C155="",C156="",C157="",C158="",C160=""),"",IF(AND(C155&lt;=C156,C156&lt;=C157,C157&lt;=C158,C158&lt;=C160),"","ΠΡΟΣΟΧΗ ΤΑΞΙΝΟΜΗΣΗ"))</f>
      </c>
      <c r="D161" s="192">
        <f>IF(AND(D155="",D156="",D157="",D158="",D160=""),"",IF(AND(D155&lt;=D156,D156&lt;=D157,D157&lt;=D158,D158&lt;=D160),"","ΠΡΟΣΟΧΗ ΤΑΞΙΝΟΜΗΣΗ"))</f>
      </c>
    </row>
    <row r="162" spans="2:4" ht="47.25" customHeight="1" thickBot="1">
      <c r="B162" s="75" t="s">
        <v>44</v>
      </c>
      <c r="C162" s="76">
        <v>30</v>
      </c>
      <c r="D162" s="108" t="s">
        <v>40</v>
      </c>
    </row>
    <row r="163" spans="2:4" ht="59.25" customHeight="1" thickBot="1">
      <c r="B163" s="78" t="s">
        <v>0</v>
      </c>
      <c r="C163" s="79" t="s">
        <v>2</v>
      </c>
      <c r="D163" s="80" t="s">
        <v>1</v>
      </c>
    </row>
    <row r="164" spans="2:4" ht="47.25" customHeight="1">
      <c r="B164" s="81" t="s">
        <v>86</v>
      </c>
      <c r="C164" s="82">
        <v>70.94999999999999</v>
      </c>
      <c r="D164" s="83">
        <v>100</v>
      </c>
    </row>
    <row r="165" spans="2:4" ht="47.25" customHeight="1">
      <c r="B165" s="84" t="s">
        <v>87</v>
      </c>
      <c r="C165" s="85">
        <v>71.95000000000002</v>
      </c>
      <c r="D165" s="86">
        <v>101.40944326990842</v>
      </c>
    </row>
    <row r="166" spans="2:4" ht="47.25" customHeight="1">
      <c r="B166" s="174" t="s">
        <v>88</v>
      </c>
      <c r="C166" s="175">
        <v>76.79</v>
      </c>
      <c r="D166" s="176">
        <v>108.23114869626501</v>
      </c>
    </row>
    <row r="167" spans="2:4" ht="47.25" customHeight="1" thickBot="1">
      <c r="B167" s="104" t="s">
        <v>89</v>
      </c>
      <c r="C167" s="105">
        <v>78.52</v>
      </c>
      <c r="D167" s="106">
        <v>110.6694855532065</v>
      </c>
    </row>
    <row r="168" spans="3:4" ht="35.25" customHeight="1">
      <c r="C168" s="193">
        <f>IF(AND(C164="",C165="",C166="",C167=""),"",IF(AND(C164&lt;=C165,C165&lt;=C166,C166&lt;=C167),"","ΠΡΟΣΟΧΗ ΤΑΞΙΝΟΜΗΣΗ"))</f>
      </c>
      <c r="D168" s="193">
        <f>IF(AND(D164="",D165="",D166="",D167=""),"",IF(AND(D164&lt;=D165,D165&lt;=D166,D166&lt;=D167),"","ΠΡΟΣΟΧΗ ΤΑΞΙΝΟΜΗΣΗ"))</f>
      </c>
    </row>
  </sheetData>
  <sheetProtection password="CC6F" sheet="1" selectLockedCells="1" sort="0"/>
  <mergeCells count="4">
    <mergeCell ref="A3:F3"/>
    <mergeCell ref="A4:B4"/>
    <mergeCell ref="B123:D123"/>
    <mergeCell ref="A2:F2"/>
  </mergeCells>
  <conditionalFormatting sqref="C135:D135">
    <cfRule type="containsText" priority="5" dxfId="13" operator="containsText" stopIfTrue="1" text="ΠΡΟΣΟΧΗ ΤΑΞΙΝΟΜΗΣΗ">
      <formula>NOT(ISERROR(SEARCH("ΠΡΟΣΟΧΗ ΤΑΞΙΝΟΜΗΣΗ",C135)))</formula>
    </cfRule>
  </conditionalFormatting>
  <conditionalFormatting sqref="C144:D144">
    <cfRule type="containsText" priority="4" dxfId="13" operator="containsText" stopIfTrue="1" text="ΠΡΟΣΟΧΗ ΤΑΞΙΝΟΜΗΣΗ">
      <formula>NOT(ISERROR(SEARCH("ΠΡΟΣΟΧΗ ΤΑΞΙΝΟΜΗΣΗ",C144)))</formula>
    </cfRule>
  </conditionalFormatting>
  <conditionalFormatting sqref="C152:D152">
    <cfRule type="containsText" priority="3" dxfId="13" operator="containsText" stopIfTrue="1" text="ΠΡΟΣΟΧΗ ΤΑΞΙΝΟΜΗΣΗ">
      <formula>NOT(ISERROR(SEARCH("ΠΡΟΣΟΧΗ ΤΑΞΙΝΟΜΗΣΗ",C152)))</formula>
    </cfRule>
  </conditionalFormatting>
  <conditionalFormatting sqref="C161:D161">
    <cfRule type="containsText" priority="2" dxfId="13" operator="containsText" stopIfTrue="1" text="ΠΡΟΣΟΧΗ ΤΑΞΙΝΟΜΗΣΗ">
      <formula>NOT(ISERROR(SEARCH("ΠΡΟΣΟΧΗ ΤΑΞΙΝΟΜΗΣΗ",C161)))</formula>
    </cfRule>
  </conditionalFormatting>
  <conditionalFormatting sqref="C168:D168">
    <cfRule type="containsText" priority="1" dxfId="13" operator="containsText" stopIfTrue="1" text="ΠΡΟΣΟΧΗ ΤΑΞΙΝΟΜΗΣΗ">
      <formula>NOT(ISERROR(SEARCH("ΠΡΟΣΟΧΗ ΤΑΞΙΝΟΜΗΣΗ",C168)))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300" verticalDpi="3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71"/>
  <sheetViews>
    <sheetView showGridLines="0" zoomScale="55" zoomScaleNormal="55" zoomScaleSheetLayoutView="55" workbookViewId="0" topLeftCell="A1">
      <selection activeCell="K158" sqref="K158"/>
    </sheetView>
  </sheetViews>
  <sheetFormatPr defaultColWidth="9.140625" defaultRowHeight="15"/>
  <cols>
    <col min="1" max="1" width="12.57421875" style="12" customWidth="1"/>
    <col min="2" max="2" width="35.8515625" style="12" customWidth="1"/>
    <col min="3" max="3" width="13.00390625" style="12" customWidth="1"/>
    <col min="4" max="4" width="35.8515625" style="12" customWidth="1"/>
    <col min="5" max="5" width="13.00390625" style="12" customWidth="1"/>
    <col min="6" max="6" width="35.8515625" style="12" customWidth="1"/>
    <col min="7" max="7" width="13.00390625" style="12" customWidth="1"/>
    <col min="8" max="8" width="35.8515625" style="12" customWidth="1"/>
    <col min="9" max="9" width="14.7109375" style="12" customWidth="1"/>
    <col min="10" max="10" width="35.8515625" style="12" customWidth="1"/>
    <col min="11" max="11" width="13.00390625" style="12" customWidth="1"/>
    <col min="12" max="22" width="9.421875" style="12" customWidth="1"/>
    <col min="23" max="23" width="8.57421875" style="12" customWidth="1"/>
    <col min="24" max="24" width="9.140625" style="12" customWidth="1"/>
    <col min="25" max="25" width="13.140625" style="12" customWidth="1"/>
    <col min="26" max="74" width="9.140625" style="12" customWidth="1"/>
    <col min="75" max="76" width="13.140625" style="12" customWidth="1"/>
    <col min="77" max="77" width="15.140625" style="12" customWidth="1"/>
    <col min="78" max="88" width="9.140625" style="12" customWidth="1"/>
    <col min="89" max="16384" width="9.140625" style="12" customWidth="1"/>
  </cols>
  <sheetData>
    <row r="1" ht="15.75" thickBot="1"/>
    <row r="2" spans="1:25" s="109" customFormat="1" ht="48.75" customHeight="1" thickBot="1">
      <c r="A2" s="316" t="s">
        <v>81</v>
      </c>
      <c r="B2" s="317"/>
      <c r="C2" s="317"/>
      <c r="D2" s="317"/>
      <c r="E2" s="317"/>
      <c r="F2" s="317"/>
      <c r="G2" s="317"/>
      <c r="H2" s="317"/>
      <c r="I2" s="318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Y2" s="111"/>
    </row>
    <row r="3" spans="2:5" ht="18.75">
      <c r="B3" s="319" t="s">
        <v>5</v>
      </c>
      <c r="C3" s="319"/>
      <c r="D3" s="319"/>
      <c r="E3" s="13" t="s">
        <v>85</v>
      </c>
    </row>
    <row r="4" ht="15"/>
    <row r="5" ht="15"/>
    <row r="6" ht="15"/>
    <row r="7" ht="15">
      <c r="BY7" s="12" t="s">
        <v>6</v>
      </c>
    </row>
    <row r="8" spans="75:82" ht="19.5">
      <c r="BW8" s="14" t="s">
        <v>7</v>
      </c>
      <c r="BX8" s="14" t="s">
        <v>8</v>
      </c>
      <c r="BY8" s="15" t="str">
        <f>BY7&amp;E3</f>
        <v>_17/07/2012</v>
      </c>
      <c r="CB8" s="14" t="s">
        <v>9</v>
      </c>
      <c r="CC8" s="14" t="s">
        <v>8</v>
      </c>
      <c r="CD8" s="14" t="str">
        <f>BY8</f>
        <v>_17/07/2012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09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ΛΕΥΚΩΣΙΑ_17/07/2012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ΛΕΜΕΣΟΣ_17/07/2012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ΛΑΡΝΑΚΑ_17/07/2012</v>
      </c>
      <c r="BY17" s="14"/>
    </row>
    <row r="18" ht="18.75">
      <c r="BW18" s="16" t="str">
        <f>BW8&amp;BX11&amp;BY8</f>
        <v>ΑΡΙΘΜΟΣ ΠΡΟÏΟΝΤΩΝ ΠΟΥ ΕΙΝΑΙ ΦΘΗΝΟΤΕΡΗ Η ΥΠΕΡΑΓΟΡΑ ΠΑΦΟΣ_17/07/2012</v>
      </c>
    </row>
    <row r="19" ht="18.75">
      <c r="BW19" s="16" t="str">
        <f>BW8&amp;BX12&amp;BY8</f>
        <v>ΑΡΙΘΜΟΣ ΠΡΟÏΟΝΤΩΝ ΠΟΥ ΕΙΝΑΙ ΦΘΗΝΟΤΕΡΗ Η ΥΠΕΡΑΓΟΡΑ ΑΜΜΟΧΩΣΤΟΣ_17/07/2012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ΛΕΥΚΩΣΙΑ_17/07/2012</v>
      </c>
    </row>
    <row r="25" ht="18.75">
      <c r="BW25" s="16" t="str">
        <f>CB8&amp;CC9&amp;CD8</f>
        <v>ΑΡΙΘΜΟΣ ΚΑΤΗΓΟΡIΩΝ ΠΟΥ ΕΙΝΑΙ ΦΘΗΝΟΤΕΡΗ Η ΥΠΕΡΑΓΟΡΑ  ΛΕΜΕΣΟΣ_17/07/2012</v>
      </c>
    </row>
    <row r="26" ht="18.75">
      <c r="BW26" s="16" t="str">
        <f>CB8&amp;CC10&amp;CD8</f>
        <v>ΑΡΙΘΜΟΣ ΚΑΤΗΓΟΡIΩΝ ΠΟΥ ΕΙΝΑΙ ΦΘΗΝΟΤΕΡΗ Η ΥΠΕΡΑΓΟΡΑ  ΛΑΡΝΑΚΑ_17/07/2012</v>
      </c>
    </row>
    <row r="27" ht="18.75">
      <c r="BW27" s="16" t="str">
        <f>CB8&amp;CC11&amp;CD8</f>
        <v>ΑΡΙΘΜΟΣ ΚΑΤΗΓΟΡIΩΝ ΠΟΥ ΕΙΝΑΙ ΦΘΗΝΟΤΕΡΗ Η ΥΠΕΡΑΓΟΡΑ  ΠΑΦΟΣ_17/07/2012</v>
      </c>
    </row>
    <row r="28" ht="18.75">
      <c r="BW28" s="16" t="str">
        <f>CB8&amp;CC12&amp;CD8</f>
        <v>ΑΡΙΘΜΟΣ ΚΑΤΗΓΟΡIΩΝ ΠΟΥ ΕΙΝΑΙ ΦΘΗΝΟΤΕΡΗ Η ΥΠΕΡΑΓΟΡΑ  ΑΜΜΟΧΩΣΤΟΣ_17/07/2012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17/07/2012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307" t="s">
        <v>45</v>
      </c>
      <c r="C148" s="308"/>
      <c r="D148" s="308"/>
      <c r="E148" s="308"/>
      <c r="F148" s="308"/>
      <c r="G148" s="308"/>
      <c r="H148" s="308"/>
      <c r="I148" s="308"/>
      <c r="J148" s="308"/>
      <c r="K148" s="309"/>
    </row>
    <row r="149" spans="2:11" ht="15.75">
      <c r="B149" s="320" t="s">
        <v>15</v>
      </c>
      <c r="C149" s="321"/>
      <c r="D149" s="312" t="s">
        <v>16</v>
      </c>
      <c r="E149" s="313"/>
      <c r="F149" s="312" t="s">
        <v>17</v>
      </c>
      <c r="G149" s="313"/>
      <c r="H149" s="312" t="s">
        <v>18</v>
      </c>
      <c r="I149" s="313"/>
      <c r="J149" s="322" t="s">
        <v>19</v>
      </c>
      <c r="K149" s="323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123</v>
      </c>
      <c r="C151" s="30">
        <v>34</v>
      </c>
      <c r="D151" s="31" t="s">
        <v>116</v>
      </c>
      <c r="E151" s="32">
        <v>38</v>
      </c>
      <c r="F151" s="31" t="s">
        <v>133</v>
      </c>
      <c r="G151" s="32">
        <v>56</v>
      </c>
      <c r="H151" s="31" t="s">
        <v>110</v>
      </c>
      <c r="I151" s="32">
        <v>21</v>
      </c>
      <c r="J151" s="33" t="s">
        <v>87</v>
      </c>
      <c r="K151" s="34">
        <v>20</v>
      </c>
    </row>
    <row r="152" spans="2:11" ht="66" customHeight="1">
      <c r="B152" s="29" t="s">
        <v>124</v>
      </c>
      <c r="C152" s="30">
        <v>27</v>
      </c>
      <c r="D152" s="31" t="s">
        <v>117</v>
      </c>
      <c r="E152" s="32">
        <v>33</v>
      </c>
      <c r="F152" s="35" t="s">
        <v>136</v>
      </c>
      <c r="G152" s="36">
        <v>21</v>
      </c>
      <c r="H152" s="31" t="s">
        <v>113</v>
      </c>
      <c r="I152" s="32">
        <v>20</v>
      </c>
      <c r="J152" s="37" t="s">
        <v>86</v>
      </c>
      <c r="K152" s="38">
        <v>13</v>
      </c>
    </row>
    <row r="153" spans="2:11" ht="66" customHeight="1">
      <c r="B153" s="29" t="s">
        <v>125</v>
      </c>
      <c r="C153" s="30">
        <v>18</v>
      </c>
      <c r="D153" s="31" t="s">
        <v>118</v>
      </c>
      <c r="E153" s="32">
        <v>31</v>
      </c>
      <c r="F153" s="35" t="s">
        <v>135</v>
      </c>
      <c r="G153" s="36">
        <v>12</v>
      </c>
      <c r="H153" s="31" t="s">
        <v>112</v>
      </c>
      <c r="I153" s="32">
        <v>14</v>
      </c>
      <c r="J153" s="33" t="s">
        <v>89</v>
      </c>
      <c r="K153" s="38">
        <v>5</v>
      </c>
    </row>
    <row r="154" spans="2:11" ht="66" customHeight="1">
      <c r="B154" s="29" t="s">
        <v>127</v>
      </c>
      <c r="C154" s="30">
        <v>6</v>
      </c>
      <c r="D154" s="31" t="s">
        <v>119</v>
      </c>
      <c r="E154" s="32">
        <v>22</v>
      </c>
      <c r="F154" s="35" t="s">
        <v>137</v>
      </c>
      <c r="G154" s="36">
        <v>7</v>
      </c>
      <c r="H154" s="31" t="s">
        <v>111</v>
      </c>
      <c r="I154" s="32">
        <v>14</v>
      </c>
      <c r="J154" s="33" t="s">
        <v>88</v>
      </c>
      <c r="K154" s="34">
        <v>2</v>
      </c>
    </row>
    <row r="155" spans="2:11" ht="66" customHeight="1">
      <c r="B155" s="29" t="s">
        <v>128</v>
      </c>
      <c r="C155" s="30">
        <v>5</v>
      </c>
      <c r="D155" s="31" t="s">
        <v>120</v>
      </c>
      <c r="E155" s="32">
        <v>12</v>
      </c>
      <c r="F155" s="35" t="s">
        <v>134</v>
      </c>
      <c r="G155" s="36">
        <v>6</v>
      </c>
      <c r="H155" s="31" t="s">
        <v>114</v>
      </c>
      <c r="I155" s="32">
        <v>8</v>
      </c>
      <c r="J155" s="33"/>
      <c r="K155" s="34"/>
    </row>
    <row r="156" spans="2:11" ht="66" customHeight="1">
      <c r="B156" s="29" t="s">
        <v>126</v>
      </c>
      <c r="C156" s="30">
        <v>5</v>
      </c>
      <c r="D156" s="31" t="s">
        <v>121</v>
      </c>
      <c r="E156" s="32">
        <v>11</v>
      </c>
      <c r="F156" s="35"/>
      <c r="G156" s="36"/>
      <c r="H156" s="31" t="s">
        <v>115</v>
      </c>
      <c r="I156" s="32">
        <v>7</v>
      </c>
      <c r="J156" s="33"/>
      <c r="K156" s="34"/>
    </row>
    <row r="157" spans="2:11" ht="66" customHeight="1">
      <c r="B157" s="177" t="s">
        <v>130</v>
      </c>
      <c r="C157" s="178">
        <v>0</v>
      </c>
      <c r="D157" s="179"/>
      <c r="E157" s="180"/>
      <c r="F157" s="181"/>
      <c r="G157" s="182"/>
      <c r="H157" s="179"/>
      <c r="I157" s="180"/>
      <c r="J157" s="183"/>
      <c r="K157" s="184"/>
    </row>
    <row r="158" spans="2:11" ht="66" customHeight="1" thickBot="1">
      <c r="B158" s="39" t="s">
        <v>129</v>
      </c>
      <c r="C158" s="40">
        <v>0</v>
      </c>
      <c r="D158" s="41"/>
      <c r="E158" s="42"/>
      <c r="F158" s="41"/>
      <c r="G158" s="42"/>
      <c r="H158" s="41"/>
      <c r="I158" s="42"/>
      <c r="J158" s="43"/>
      <c r="K158" s="44"/>
    </row>
    <row r="159" spans="2:11" ht="27" thickBot="1">
      <c r="B159" s="45"/>
      <c r="C159" s="195">
        <f>IF(AND(C151="",C152="",C153="",C154="",C155="",C156="",C157="",C158=""),"",IF(AND(C151&gt;=C152,C152&gt;=C153,C153&gt;=C154,C154&gt;=C155,C155&gt;=C156,C156&gt;=C157,C157&gt;=C158),"","ΠΡΟΣΟΧΗ ΤΑΞΙΝΟΜΗΣΗ"))</f>
      </c>
      <c r="D159" s="45"/>
      <c r="E159" s="195">
        <f>IF(AND(E151="",E152="",E153="",E154="",E155="",E156="",E157="",E158=""),"",IF(AND(E151&gt;=E152,E152&gt;=E153,E153&gt;=E154,E154&gt;=E155,E155&gt;=E156,E156&gt;=E157,E157&gt;=E158),"","ΠΡΟΣΟΧΗ ΤΑΞΙΝΟΜΗΣΗ"))</f>
      </c>
      <c r="F159" s="45"/>
      <c r="G159" s="195">
        <f>IF(AND(G151="",G152="",G153="",G154="",G155="",G156="",G157="",G158=""),"",IF(AND(G151&gt;=G152,G152&gt;=G153,G153&gt;=G154,G154&gt;=G155,G155&gt;=G156,G156&gt;=G157,G157&gt;=G158),"","ΠΡΟΣΟΧΗ ΤΑΞΙΝΟΜΗΣΗ"))</f>
      </c>
      <c r="H159" s="45"/>
      <c r="I159" s="195">
        <f>IF(AND(I151="",I152="",I153="",I154="",I155="",I156="",I157="",I158=""),"",IF(AND(I151&gt;=I152,I152&gt;=I153,I153&gt;=I154,I154&gt;=I155,I155&gt;=I156,I156&gt;=I157,I157&gt;=I158),"","ΠΡΟΣΟΧΗ ΤΑΞΙΝΟΜΗΣΗ"))</f>
      </c>
      <c r="J159" s="45"/>
      <c r="K159" s="195">
        <f>IF(AND(K151="",K152="",K153="",K154="",K155="",K156="",K157="",K158=""),"",IF(AND(K151&gt;=K152,K152&gt;=K153,K153&gt;=K154,K154&gt;=K155,K155&gt;=K156,K156&gt;=K157,K157&gt;=K158),"","ΠΡΟΣΟΧΗ ΤΑΞΙΝΟΜΗΣΗ"))</f>
      </c>
    </row>
    <row r="160" spans="2:11" ht="45" customHeight="1" thickBot="1">
      <c r="B160" s="307" t="s">
        <v>46</v>
      </c>
      <c r="C160" s="308"/>
      <c r="D160" s="308"/>
      <c r="E160" s="308"/>
      <c r="F160" s="308"/>
      <c r="G160" s="308"/>
      <c r="H160" s="308"/>
      <c r="I160" s="308"/>
      <c r="J160" s="308"/>
      <c r="K160" s="309"/>
    </row>
    <row r="161" spans="2:11" ht="15.75">
      <c r="B161" s="310" t="s">
        <v>15</v>
      </c>
      <c r="C161" s="311"/>
      <c r="D161" s="312" t="s">
        <v>16</v>
      </c>
      <c r="E161" s="313"/>
      <c r="F161" s="312" t="s">
        <v>17</v>
      </c>
      <c r="G161" s="313"/>
      <c r="H161" s="312" t="s">
        <v>18</v>
      </c>
      <c r="I161" s="313"/>
      <c r="J161" s="314" t="s">
        <v>19</v>
      </c>
      <c r="K161" s="315"/>
    </row>
    <row r="162" spans="2:11" ht="39" thickBot="1">
      <c r="B162" s="47" t="s">
        <v>0</v>
      </c>
      <c r="C162" s="48" t="s">
        <v>83</v>
      </c>
      <c r="D162" s="49" t="s">
        <v>0</v>
      </c>
      <c r="E162" s="48" t="s">
        <v>83</v>
      </c>
      <c r="F162" s="49" t="s">
        <v>0</v>
      </c>
      <c r="G162" s="48" t="s">
        <v>83</v>
      </c>
      <c r="H162" s="49" t="s">
        <v>0</v>
      </c>
      <c r="I162" s="48" t="s">
        <v>83</v>
      </c>
      <c r="J162" s="50" t="s">
        <v>0</v>
      </c>
      <c r="K162" s="48" t="s">
        <v>83</v>
      </c>
    </row>
    <row r="163" spans="2:11" ht="66" customHeight="1">
      <c r="B163" s="51" t="s">
        <v>123</v>
      </c>
      <c r="C163" s="52">
        <v>6</v>
      </c>
      <c r="D163" s="53" t="s">
        <v>116</v>
      </c>
      <c r="E163" s="54">
        <v>10</v>
      </c>
      <c r="F163" s="53" t="s">
        <v>133</v>
      </c>
      <c r="G163" s="54">
        <v>10</v>
      </c>
      <c r="H163" s="53" t="s">
        <v>110</v>
      </c>
      <c r="I163" s="54">
        <v>6</v>
      </c>
      <c r="J163" s="55" t="s">
        <v>87</v>
      </c>
      <c r="K163" s="56">
        <v>6</v>
      </c>
    </row>
    <row r="164" spans="2:11" ht="66" customHeight="1">
      <c r="B164" s="57" t="s">
        <v>124</v>
      </c>
      <c r="C164" s="58">
        <v>6</v>
      </c>
      <c r="D164" s="35" t="s">
        <v>118</v>
      </c>
      <c r="E164" s="36">
        <v>5</v>
      </c>
      <c r="F164" s="35" t="s">
        <v>136</v>
      </c>
      <c r="G164" s="36">
        <v>3</v>
      </c>
      <c r="H164" s="35" t="s">
        <v>113</v>
      </c>
      <c r="I164" s="36">
        <v>5</v>
      </c>
      <c r="J164" s="59" t="s">
        <v>86</v>
      </c>
      <c r="K164" s="38">
        <v>4</v>
      </c>
    </row>
    <row r="165" spans="2:11" ht="66" customHeight="1">
      <c r="B165" s="57" t="s">
        <v>125</v>
      </c>
      <c r="C165" s="58">
        <v>3</v>
      </c>
      <c r="D165" s="35" t="s">
        <v>119</v>
      </c>
      <c r="E165" s="36">
        <v>2</v>
      </c>
      <c r="F165" s="60" t="s">
        <v>135</v>
      </c>
      <c r="G165" s="61">
        <v>3</v>
      </c>
      <c r="H165" s="35" t="s">
        <v>112</v>
      </c>
      <c r="I165" s="36">
        <v>4</v>
      </c>
      <c r="J165" s="59" t="s">
        <v>89</v>
      </c>
      <c r="K165" s="38">
        <v>1</v>
      </c>
    </row>
    <row r="166" spans="2:11" ht="66" customHeight="1">
      <c r="B166" s="57" t="s">
        <v>126</v>
      </c>
      <c r="C166" s="58">
        <v>3</v>
      </c>
      <c r="D166" s="35" t="s">
        <v>117</v>
      </c>
      <c r="E166" s="36">
        <v>2</v>
      </c>
      <c r="F166" s="35" t="s">
        <v>134</v>
      </c>
      <c r="G166" s="36">
        <v>1</v>
      </c>
      <c r="H166" s="35" t="s">
        <v>111</v>
      </c>
      <c r="I166" s="36">
        <v>2</v>
      </c>
      <c r="J166" s="59" t="s">
        <v>88</v>
      </c>
      <c r="K166" s="38">
        <v>1</v>
      </c>
    </row>
    <row r="167" spans="2:11" ht="66" customHeight="1">
      <c r="B167" s="57" t="s">
        <v>127</v>
      </c>
      <c r="C167" s="58">
        <v>0</v>
      </c>
      <c r="D167" s="35" t="s">
        <v>121</v>
      </c>
      <c r="E167" s="36">
        <v>1</v>
      </c>
      <c r="F167" s="35" t="s">
        <v>137</v>
      </c>
      <c r="G167" s="36">
        <v>0</v>
      </c>
      <c r="H167" s="35" t="s">
        <v>115</v>
      </c>
      <c r="I167" s="36">
        <v>1</v>
      </c>
      <c r="J167" s="62"/>
      <c r="K167" s="38"/>
    </row>
    <row r="168" spans="2:11" ht="66" customHeight="1">
      <c r="B168" s="185" t="s">
        <v>128</v>
      </c>
      <c r="C168" s="186">
        <v>0</v>
      </c>
      <c r="D168" s="181" t="s">
        <v>120</v>
      </c>
      <c r="E168" s="182">
        <v>1</v>
      </c>
      <c r="F168" s="187"/>
      <c r="G168" s="188"/>
      <c r="H168" s="181" t="s">
        <v>114</v>
      </c>
      <c r="I168" s="182">
        <v>0</v>
      </c>
      <c r="J168" s="189"/>
      <c r="K168" s="190"/>
    </row>
    <row r="169" spans="2:11" ht="66" customHeight="1">
      <c r="B169" s="185" t="s">
        <v>129</v>
      </c>
      <c r="C169" s="186">
        <v>0</v>
      </c>
      <c r="D169" s="181"/>
      <c r="E169" s="182"/>
      <c r="F169" s="187"/>
      <c r="G169" s="188"/>
      <c r="H169" s="181"/>
      <c r="I169" s="182"/>
      <c r="J169" s="189"/>
      <c r="K169" s="190"/>
    </row>
    <row r="170" spans="2:11" ht="66" customHeight="1" thickBot="1">
      <c r="B170" s="39" t="s">
        <v>130</v>
      </c>
      <c r="C170" s="40">
        <v>0</v>
      </c>
      <c r="D170" s="41"/>
      <c r="E170" s="42"/>
      <c r="F170" s="41"/>
      <c r="G170" s="42"/>
      <c r="H170" s="41"/>
      <c r="I170" s="42"/>
      <c r="J170" s="63"/>
      <c r="K170" s="44"/>
    </row>
    <row r="171" spans="3:11" ht="31.5" customHeight="1">
      <c r="C171" s="195">
        <f>IF(AND(C163="",C164="",C165="",C166="",C167="",C168="",C169="",C170=""),"",IF(AND(C163&gt;=C164,C164&gt;=C165,C165&gt;=C166,C166&gt;=C167,C167&gt;=C168,C168&gt;=C169,C169&gt;=C170),"","ΠΡΟΣΟΧΗ ΤΑΞΙΝΟΜΗΣΗ"))</f>
      </c>
      <c r="E171" s="195">
        <f>IF(AND(E163="",E164="",E165="",E166="",E167="",E168="",E169="",E170=""),"",IF(AND(E163&gt;=E164,E164&gt;=E165,E165&gt;=E166,E166&gt;=E167,E167&gt;=E168,E168&gt;=E169,E169&gt;=E170),"","ΠΡΟΣΟΧΗ ΤΑΞΙΝΟΜΗΣΗ"))</f>
      </c>
      <c r="G171" s="195">
        <f>IF(AND(G163="",G164="",G165="",G166="",G167="",G168="",G169="",G170=""),"",IF(AND(G163&gt;=G164,G164&gt;=G165,G165&gt;=G166,G166&gt;=G167,G167&gt;=G168,G168&gt;=G169,G169&gt;=G170),"","ΠΡΟΣΟΧΗ ΤΑΞΙΝΟΜΗΣΗ"))</f>
      </c>
      <c r="I171" s="195">
        <f>IF(AND(I163="",I164="",I165="",I166="",I167="",I168="",I169="",I170=""),"",IF(AND(I163&gt;=I164,I164&gt;=I165,I165&gt;=I166,I166&gt;=I167,I167&gt;=I168,I168&gt;=I169,I169&gt;=I170),"","ΠΡΟΣΟΧΗ ΤΑΞΙΝΟΜΗΣΗ"))</f>
      </c>
      <c r="K171" s="195">
        <f>IF(AND(K163="",K164="",K165="",K166="",K167="",K168="",K169="",K170=""),"",IF(AND(K163&gt;=K164,K164&gt;=K165,K165&gt;=K166,K166&gt;=K167,K167&gt;=K168,K168&gt;=K169,K169&gt;=K170),"","ΠΡΟΣΟΧΗ ΤΑΞΙΝΟΜΗΣΗ"))</f>
      </c>
    </row>
  </sheetData>
  <sheetProtection password="CC6F" sheet="1" selectLockedCells="1" sort="0"/>
  <mergeCells count="14">
    <mergeCell ref="A2:I2"/>
    <mergeCell ref="B3:D3"/>
    <mergeCell ref="B148:K148"/>
    <mergeCell ref="B149:C149"/>
    <mergeCell ref="D149:E149"/>
    <mergeCell ref="F149:G149"/>
    <mergeCell ref="H149:I149"/>
    <mergeCell ref="J149:K149"/>
    <mergeCell ref="B160:K160"/>
    <mergeCell ref="B161:C161"/>
    <mergeCell ref="D161:E161"/>
    <mergeCell ref="F161:G161"/>
    <mergeCell ref="H161:I161"/>
    <mergeCell ref="J161:K161"/>
  </mergeCells>
  <conditionalFormatting sqref="C159">
    <cfRule type="containsText" priority="4" dxfId="13" operator="containsText" stopIfTrue="1" text="ΠΡΟΣΟΧΗ ΤΑΞΙΝΟΜΗΣΗ">
      <formula>NOT(ISERROR(SEARCH("ΠΡΟΣΟΧΗ ΤΑΞΙΝΟΜΗΣΗ",C159)))</formula>
    </cfRule>
  </conditionalFormatting>
  <conditionalFormatting sqref="K159 I159 G159 E159">
    <cfRule type="containsText" priority="2" dxfId="13" operator="containsText" stopIfTrue="1" text="ΠΡΟΣΟΧΗ ΤΑΞΙΝΟΜΗΣΗ">
      <formula>NOT(ISERROR(SEARCH("ΠΡΟΣΟΧΗ ΤΑΞΙΝΟΜΗΣΗ",E159)))</formula>
    </cfRule>
  </conditionalFormatting>
  <conditionalFormatting sqref="K171 I171 G171 E171 C171">
    <cfRule type="containsText" priority="1" dxfId="13" operator="containsText" stopIfTrue="1" text="ΠΡΟΣΟΧΗ ΤΑΞΙΝΟΜΗΣΗ">
      <formula>NOT(ISERROR(SEARCH("ΠΡΟΣΟΧΗ ΤΑΞΙΝΟΜΗΣΗ",C171)))</formula>
    </cfRule>
  </conditionalFormatting>
  <printOptions horizontalCentered="1"/>
  <pageMargins left="0.3937007874015748" right="0.3937007874015748" top="0.5511811023622047" bottom="0.1968503937007874" header="0.2755905511811024" footer="0.31496062992125984"/>
  <pageSetup horizontalDpi="300" verticalDpi="3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09"/>
  <sheetViews>
    <sheetView showGridLines="0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Q63" sqref="Q63"/>
    </sheetView>
  </sheetViews>
  <sheetFormatPr defaultColWidth="9.140625" defaultRowHeight="15"/>
  <cols>
    <col min="1" max="1" width="4.28125" style="196" bestFit="1" customWidth="1"/>
    <col min="2" max="2" width="57.28125" style="197" customWidth="1"/>
    <col min="3" max="3" width="17.8515625" style="196" customWidth="1"/>
    <col min="4" max="8" width="11.140625" style="196" customWidth="1"/>
    <col min="9" max="9" width="13.28125" style="196" customWidth="1"/>
    <col min="10" max="14" width="11.140625" style="196" customWidth="1"/>
    <col min="15" max="15" width="10.28125" style="196" customWidth="1"/>
    <col min="16" max="16384" width="9.140625" style="198" customWidth="1"/>
  </cols>
  <sheetData>
    <row r="1" ht="13.5" thickBot="1"/>
    <row r="2" spans="1:15" ht="24" customHeight="1" thickBot="1">
      <c r="A2" s="354" t="s">
        <v>82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6"/>
    </row>
    <row r="3" spans="2:3" ht="17.25" customHeight="1">
      <c r="B3" s="255" t="s">
        <v>14</v>
      </c>
      <c r="C3" s="274">
        <v>41107</v>
      </c>
    </row>
    <row r="4" ht="13.5" thickBot="1"/>
    <row r="5" spans="1:19" ht="16.5" thickBot="1">
      <c r="A5" s="324" t="s">
        <v>131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6"/>
    </row>
    <row r="6" spans="1:22" s="197" customFormat="1" ht="34.5" customHeight="1">
      <c r="A6" s="341" t="s">
        <v>21</v>
      </c>
      <c r="B6" s="342"/>
      <c r="C6" s="357" t="s">
        <v>48</v>
      </c>
      <c r="D6" s="358"/>
      <c r="E6" s="357" t="s">
        <v>49</v>
      </c>
      <c r="F6" s="358"/>
      <c r="G6" s="357" t="s">
        <v>50</v>
      </c>
      <c r="H6" s="358"/>
      <c r="I6" s="357" t="s">
        <v>51</v>
      </c>
      <c r="J6" s="358"/>
      <c r="K6" s="357" t="s">
        <v>52</v>
      </c>
      <c r="L6" s="358"/>
      <c r="M6" s="357" t="s">
        <v>53</v>
      </c>
      <c r="N6" s="358"/>
      <c r="O6" s="357" t="s">
        <v>54</v>
      </c>
      <c r="P6" s="358"/>
      <c r="Q6" s="357" t="s">
        <v>55</v>
      </c>
      <c r="R6" s="358"/>
      <c r="S6" s="334" t="s">
        <v>22</v>
      </c>
      <c r="T6" s="199"/>
      <c r="U6" s="366"/>
      <c r="V6" s="366"/>
    </row>
    <row r="7" spans="1:22" s="197" customFormat="1" ht="34.5" customHeight="1">
      <c r="A7" s="343"/>
      <c r="B7" s="344"/>
      <c r="C7" s="359"/>
      <c r="D7" s="360"/>
      <c r="E7" s="359"/>
      <c r="F7" s="360"/>
      <c r="G7" s="359"/>
      <c r="H7" s="360"/>
      <c r="I7" s="359"/>
      <c r="J7" s="360"/>
      <c r="K7" s="359"/>
      <c r="L7" s="360"/>
      <c r="M7" s="359"/>
      <c r="N7" s="360"/>
      <c r="O7" s="359"/>
      <c r="P7" s="360"/>
      <c r="Q7" s="359"/>
      <c r="R7" s="360"/>
      <c r="S7" s="335"/>
      <c r="T7" s="199"/>
      <c r="U7" s="366"/>
      <c r="V7" s="366"/>
    </row>
    <row r="8" spans="1:22" ht="13.5" customHeight="1" thickBot="1">
      <c r="A8" s="345"/>
      <c r="B8" s="346"/>
      <c r="C8" s="200" t="s">
        <v>23</v>
      </c>
      <c r="D8" s="201" t="s">
        <v>24</v>
      </c>
      <c r="E8" s="202" t="s">
        <v>23</v>
      </c>
      <c r="F8" s="201" t="s">
        <v>24</v>
      </c>
      <c r="G8" s="202" t="s">
        <v>23</v>
      </c>
      <c r="H8" s="201" t="s">
        <v>24</v>
      </c>
      <c r="I8" s="202" t="s">
        <v>23</v>
      </c>
      <c r="J8" s="201" t="s">
        <v>24</v>
      </c>
      <c r="K8" s="202" t="s">
        <v>23</v>
      </c>
      <c r="L8" s="201" t="s">
        <v>24</v>
      </c>
      <c r="M8" s="202" t="s">
        <v>23</v>
      </c>
      <c r="N8" s="203" t="s">
        <v>24</v>
      </c>
      <c r="O8" s="202" t="s">
        <v>23</v>
      </c>
      <c r="P8" s="201" t="s">
        <v>24</v>
      </c>
      <c r="Q8" s="202" t="s">
        <v>23</v>
      </c>
      <c r="R8" s="201" t="s">
        <v>24</v>
      </c>
      <c r="S8" s="336"/>
      <c r="T8" s="204"/>
      <c r="U8" s="366"/>
      <c r="V8" s="366"/>
    </row>
    <row r="9" spans="1:22" ht="15">
      <c r="A9" s="256">
        <v>1</v>
      </c>
      <c r="B9" s="226" t="s">
        <v>91</v>
      </c>
      <c r="C9" s="227">
        <v>10.44</v>
      </c>
      <c r="D9" s="228">
        <v>106.85772773797339</v>
      </c>
      <c r="E9" s="229">
        <v>10.4</v>
      </c>
      <c r="F9" s="228">
        <v>106.44831115660185</v>
      </c>
      <c r="G9" s="227">
        <v>9.99</v>
      </c>
      <c r="H9" s="228">
        <v>102.25179119754351</v>
      </c>
      <c r="I9" s="227">
        <v>10.86</v>
      </c>
      <c r="J9" s="228">
        <v>111.15660184237461</v>
      </c>
      <c r="K9" s="229">
        <v>10.66</v>
      </c>
      <c r="L9" s="228">
        <v>109.1095189355169</v>
      </c>
      <c r="M9" s="227">
        <v>9.77</v>
      </c>
      <c r="N9" s="228">
        <v>100</v>
      </c>
      <c r="O9" s="227">
        <v>9.950000000000001</v>
      </c>
      <c r="P9" s="228">
        <v>101.84237461617197</v>
      </c>
      <c r="Q9" s="229">
        <v>10.169999999999998</v>
      </c>
      <c r="R9" s="228">
        <v>104.09416581371545</v>
      </c>
      <c r="S9" s="230">
        <v>9.77</v>
      </c>
      <c r="T9" s="205"/>
      <c r="U9" s="206"/>
      <c r="V9" s="206"/>
    </row>
    <row r="10" spans="1:22" ht="15">
      <c r="A10" s="257">
        <v>2</v>
      </c>
      <c r="B10" s="231" t="s">
        <v>103</v>
      </c>
      <c r="C10" s="232">
        <v>2.2199999999999998</v>
      </c>
      <c r="D10" s="233">
        <v>103.73831775700933</v>
      </c>
      <c r="E10" s="234">
        <v>2.1799999999999997</v>
      </c>
      <c r="F10" s="233">
        <v>101.86915887850465</v>
      </c>
      <c r="G10" s="232">
        <v>2.14</v>
      </c>
      <c r="H10" s="233">
        <v>100</v>
      </c>
      <c r="I10" s="232">
        <v>2.2199999999999998</v>
      </c>
      <c r="J10" s="233">
        <v>103.73831775700933</v>
      </c>
      <c r="K10" s="234">
        <v>2.2199999999999998</v>
      </c>
      <c r="L10" s="233">
        <v>103.73831775700933</v>
      </c>
      <c r="M10" s="232">
        <v>2.15</v>
      </c>
      <c r="N10" s="233">
        <v>100.46728971962615</v>
      </c>
      <c r="O10" s="232">
        <v>2.2199999999999998</v>
      </c>
      <c r="P10" s="233">
        <v>103.73831775700933</v>
      </c>
      <c r="Q10" s="234">
        <v>2.21</v>
      </c>
      <c r="R10" s="233">
        <v>103.27102803738318</v>
      </c>
      <c r="S10" s="230">
        <v>2.14</v>
      </c>
      <c r="T10" s="205"/>
      <c r="U10" s="206"/>
      <c r="V10" s="206"/>
    </row>
    <row r="11" spans="1:22" ht="15">
      <c r="A11" s="256">
        <v>3</v>
      </c>
      <c r="B11" s="231" t="s">
        <v>92</v>
      </c>
      <c r="C11" s="232">
        <v>6.890000000000001</v>
      </c>
      <c r="D11" s="233">
        <v>106.8217054263566</v>
      </c>
      <c r="E11" s="234">
        <v>7.14</v>
      </c>
      <c r="F11" s="233">
        <v>110.69767441860465</v>
      </c>
      <c r="G11" s="232">
        <v>6.7</v>
      </c>
      <c r="H11" s="233">
        <v>103.87596899224806</v>
      </c>
      <c r="I11" s="232">
        <v>7.59</v>
      </c>
      <c r="J11" s="233">
        <v>117.67441860465118</v>
      </c>
      <c r="K11" s="234">
        <v>7.11</v>
      </c>
      <c r="L11" s="233">
        <v>110.2325581395349</v>
      </c>
      <c r="M11" s="232">
        <v>7.029999999999999</v>
      </c>
      <c r="N11" s="233">
        <v>108.9922480620155</v>
      </c>
      <c r="O11" s="232">
        <v>6.449999999999999</v>
      </c>
      <c r="P11" s="233">
        <v>100</v>
      </c>
      <c r="Q11" s="234">
        <v>7.18</v>
      </c>
      <c r="R11" s="233">
        <v>111.31782945736435</v>
      </c>
      <c r="S11" s="230">
        <v>6.449999999999999</v>
      </c>
      <c r="T11" s="205"/>
      <c r="U11" s="206"/>
      <c r="V11" s="206"/>
    </row>
    <row r="12" spans="1:22" ht="15">
      <c r="A12" s="257">
        <v>4</v>
      </c>
      <c r="B12" s="231" t="s">
        <v>104</v>
      </c>
      <c r="C12" s="232">
        <v>57.69</v>
      </c>
      <c r="D12" s="233">
        <v>101.74603174603175</v>
      </c>
      <c r="E12" s="234">
        <v>64.86999999999999</v>
      </c>
      <c r="F12" s="233">
        <v>114.40917107583772</v>
      </c>
      <c r="G12" s="232">
        <v>59.010000000000005</v>
      </c>
      <c r="H12" s="233">
        <v>104.07407407407409</v>
      </c>
      <c r="I12" s="232">
        <v>67.94</v>
      </c>
      <c r="J12" s="233">
        <v>119.8236331569665</v>
      </c>
      <c r="K12" s="234">
        <v>62.68</v>
      </c>
      <c r="L12" s="233">
        <v>110.54673721340389</v>
      </c>
      <c r="M12" s="232">
        <v>56.699999999999996</v>
      </c>
      <c r="N12" s="233">
        <v>100</v>
      </c>
      <c r="O12" s="232">
        <v>58.919999999999995</v>
      </c>
      <c r="P12" s="233">
        <v>103.91534391534391</v>
      </c>
      <c r="Q12" s="234">
        <v>64.42</v>
      </c>
      <c r="R12" s="233">
        <v>113.61552028218695</v>
      </c>
      <c r="S12" s="230">
        <v>56.699999999999996</v>
      </c>
      <c r="T12" s="205"/>
      <c r="U12" s="206"/>
      <c r="V12" s="206"/>
    </row>
    <row r="13" spans="1:22" ht="15">
      <c r="A13" s="256">
        <v>5</v>
      </c>
      <c r="B13" s="231" t="s">
        <v>93</v>
      </c>
      <c r="C13" s="232">
        <v>3.7199999999999998</v>
      </c>
      <c r="D13" s="233">
        <v>113.76146788990826</v>
      </c>
      <c r="E13" s="234">
        <v>3.7199999999999998</v>
      </c>
      <c r="F13" s="233">
        <v>113.76146788990826</v>
      </c>
      <c r="G13" s="232">
        <v>3.2699999999999996</v>
      </c>
      <c r="H13" s="233">
        <v>100</v>
      </c>
      <c r="I13" s="232">
        <v>3.8899999999999997</v>
      </c>
      <c r="J13" s="233">
        <v>118.96024464831805</v>
      </c>
      <c r="K13" s="234">
        <v>3.49</v>
      </c>
      <c r="L13" s="233">
        <v>106.7278287461774</v>
      </c>
      <c r="M13" s="232">
        <v>3.5700000000000003</v>
      </c>
      <c r="N13" s="233">
        <v>109.17431192660554</v>
      </c>
      <c r="O13" s="232">
        <v>3.3899999999999997</v>
      </c>
      <c r="P13" s="233">
        <v>103.6697247706422</v>
      </c>
      <c r="Q13" s="234">
        <v>3.7199999999999998</v>
      </c>
      <c r="R13" s="233">
        <v>113.76146788990826</v>
      </c>
      <c r="S13" s="230">
        <v>3.2699999999999996</v>
      </c>
      <c r="T13" s="205"/>
      <c r="U13" s="206"/>
      <c r="V13" s="206"/>
    </row>
    <row r="14" spans="1:22" ht="15">
      <c r="A14" s="257">
        <v>6</v>
      </c>
      <c r="B14" s="231" t="s">
        <v>94</v>
      </c>
      <c r="C14" s="232">
        <v>23.59</v>
      </c>
      <c r="D14" s="233">
        <v>104.5192733717324</v>
      </c>
      <c r="E14" s="234">
        <v>23.11</v>
      </c>
      <c r="F14" s="233">
        <v>102.39255649091714</v>
      </c>
      <c r="G14" s="232">
        <v>22.78</v>
      </c>
      <c r="H14" s="233">
        <v>100.93043863535667</v>
      </c>
      <c r="I14" s="232">
        <v>23.46</v>
      </c>
      <c r="J14" s="233">
        <v>103.94328754984492</v>
      </c>
      <c r="K14" s="234">
        <v>23.13</v>
      </c>
      <c r="L14" s="233">
        <v>102.48116969428445</v>
      </c>
      <c r="M14" s="232">
        <v>22.57</v>
      </c>
      <c r="N14" s="233">
        <v>100</v>
      </c>
      <c r="O14" s="232">
        <v>23.46</v>
      </c>
      <c r="P14" s="233">
        <v>103.94328754984492</v>
      </c>
      <c r="Q14" s="234">
        <v>24.07</v>
      </c>
      <c r="R14" s="233">
        <v>106.64599025254763</v>
      </c>
      <c r="S14" s="230">
        <v>22.57</v>
      </c>
      <c r="T14" s="205"/>
      <c r="U14" s="206"/>
      <c r="V14" s="206"/>
    </row>
    <row r="15" spans="1:22" ht="15">
      <c r="A15" s="256">
        <v>7</v>
      </c>
      <c r="B15" s="231" t="s">
        <v>105</v>
      </c>
      <c r="C15" s="232">
        <v>6.07</v>
      </c>
      <c r="D15" s="233">
        <v>106.49122807017545</v>
      </c>
      <c r="E15" s="234">
        <v>6.35</v>
      </c>
      <c r="F15" s="233">
        <v>111.40350877192984</v>
      </c>
      <c r="G15" s="232">
        <v>5.84</v>
      </c>
      <c r="H15" s="233">
        <v>102.4561403508772</v>
      </c>
      <c r="I15" s="232">
        <v>6.74</v>
      </c>
      <c r="J15" s="233">
        <v>118.24561403508773</v>
      </c>
      <c r="K15" s="234">
        <v>6.640000000000001</v>
      </c>
      <c r="L15" s="233">
        <v>116.49122807017547</v>
      </c>
      <c r="M15" s="232">
        <v>6.02</v>
      </c>
      <c r="N15" s="233">
        <v>105.61403508771929</v>
      </c>
      <c r="O15" s="232">
        <v>5.699999999999999</v>
      </c>
      <c r="P15" s="233">
        <v>100</v>
      </c>
      <c r="Q15" s="234">
        <v>6.4399999999999995</v>
      </c>
      <c r="R15" s="233">
        <v>112.98245614035088</v>
      </c>
      <c r="S15" s="230">
        <v>5.699999999999999</v>
      </c>
      <c r="T15" s="205"/>
      <c r="U15" s="206"/>
      <c r="V15" s="206"/>
    </row>
    <row r="16" spans="1:22" ht="15">
      <c r="A16" s="257">
        <v>8</v>
      </c>
      <c r="B16" s="231" t="s">
        <v>106</v>
      </c>
      <c r="C16" s="232">
        <v>12.780000000000001</v>
      </c>
      <c r="D16" s="233">
        <v>100.15673981191225</v>
      </c>
      <c r="E16" s="234">
        <v>13.99</v>
      </c>
      <c r="F16" s="233">
        <v>109.63949843260188</v>
      </c>
      <c r="G16" s="232">
        <v>12.76</v>
      </c>
      <c r="H16" s="233">
        <v>100</v>
      </c>
      <c r="I16" s="232">
        <v>14.629999999999999</v>
      </c>
      <c r="J16" s="233">
        <v>114.65517241379311</v>
      </c>
      <c r="K16" s="234">
        <v>13.809999999999999</v>
      </c>
      <c r="L16" s="233">
        <v>108.22884012539184</v>
      </c>
      <c r="M16" s="232">
        <v>13.97</v>
      </c>
      <c r="N16" s="233">
        <v>109.48275862068965</v>
      </c>
      <c r="O16" s="232">
        <v>13.989999999999998</v>
      </c>
      <c r="P16" s="233">
        <v>109.63949843260188</v>
      </c>
      <c r="Q16" s="234">
        <v>14.219999999999999</v>
      </c>
      <c r="R16" s="233">
        <v>111.44200626959247</v>
      </c>
      <c r="S16" s="230">
        <v>12.76</v>
      </c>
      <c r="T16" s="205"/>
      <c r="U16" s="206"/>
      <c r="V16" s="206"/>
    </row>
    <row r="17" spans="1:22" ht="15">
      <c r="A17" s="256">
        <v>9</v>
      </c>
      <c r="B17" s="231" t="s">
        <v>95</v>
      </c>
      <c r="C17" s="232">
        <v>11.45</v>
      </c>
      <c r="D17" s="233">
        <v>100</v>
      </c>
      <c r="E17" s="234">
        <v>11.96</v>
      </c>
      <c r="F17" s="233">
        <v>104.45414847161574</v>
      </c>
      <c r="G17" s="232">
        <v>11.72</v>
      </c>
      <c r="H17" s="233">
        <v>102.3580786026201</v>
      </c>
      <c r="I17" s="232">
        <v>12.100000000000001</v>
      </c>
      <c r="J17" s="233">
        <v>105.67685589519652</v>
      </c>
      <c r="K17" s="234">
        <v>11.780000000000001</v>
      </c>
      <c r="L17" s="233">
        <v>102.88209606986902</v>
      </c>
      <c r="M17" s="232">
        <v>11.649999999999999</v>
      </c>
      <c r="N17" s="233">
        <v>101.7467248908297</v>
      </c>
      <c r="O17" s="232">
        <v>11.97</v>
      </c>
      <c r="P17" s="233">
        <v>104.54148471615721</v>
      </c>
      <c r="Q17" s="234">
        <v>12.290000000000001</v>
      </c>
      <c r="R17" s="233">
        <v>107.33624454148473</v>
      </c>
      <c r="S17" s="230">
        <v>11.45</v>
      </c>
      <c r="T17" s="205"/>
      <c r="U17" s="206"/>
      <c r="V17" s="206"/>
    </row>
    <row r="18" spans="1:22" ht="15">
      <c r="A18" s="257">
        <v>10</v>
      </c>
      <c r="B18" s="231" t="s">
        <v>96</v>
      </c>
      <c r="C18" s="232">
        <v>34.64</v>
      </c>
      <c r="D18" s="233">
        <v>101.34581626682271</v>
      </c>
      <c r="E18" s="234">
        <v>38.35</v>
      </c>
      <c r="F18" s="233">
        <v>112.20011702750148</v>
      </c>
      <c r="G18" s="232">
        <v>34.53</v>
      </c>
      <c r="H18" s="233">
        <v>101.02399063779987</v>
      </c>
      <c r="I18" s="232">
        <v>40.01</v>
      </c>
      <c r="J18" s="233">
        <v>117.05675833820948</v>
      </c>
      <c r="K18" s="234">
        <v>36.47</v>
      </c>
      <c r="L18" s="233">
        <v>106.6998244587478</v>
      </c>
      <c r="M18" s="232">
        <v>34.18</v>
      </c>
      <c r="N18" s="233">
        <v>100</v>
      </c>
      <c r="O18" s="232">
        <v>37.36</v>
      </c>
      <c r="P18" s="233">
        <v>109.30368636629608</v>
      </c>
      <c r="Q18" s="234">
        <v>38.67</v>
      </c>
      <c r="R18" s="233">
        <v>113.13633703920422</v>
      </c>
      <c r="S18" s="230">
        <v>34.18</v>
      </c>
      <c r="T18" s="205"/>
      <c r="U18" s="206"/>
      <c r="V18" s="206"/>
    </row>
    <row r="19" spans="1:22" ht="15">
      <c r="A19" s="256">
        <v>11</v>
      </c>
      <c r="B19" s="231" t="s">
        <v>97</v>
      </c>
      <c r="C19" s="232">
        <v>17.470000000000002</v>
      </c>
      <c r="D19" s="233">
        <v>100</v>
      </c>
      <c r="E19" s="234">
        <v>20.22</v>
      </c>
      <c r="F19" s="233">
        <v>115.74127074985687</v>
      </c>
      <c r="G19" s="232">
        <v>18.669999999999998</v>
      </c>
      <c r="H19" s="233">
        <v>106.86891814539207</v>
      </c>
      <c r="I19" s="232">
        <v>20.85</v>
      </c>
      <c r="J19" s="233">
        <v>119.34745277618775</v>
      </c>
      <c r="K19" s="234">
        <v>19.599999999999998</v>
      </c>
      <c r="L19" s="233">
        <v>112.19232970807096</v>
      </c>
      <c r="M19" s="232">
        <v>19.34</v>
      </c>
      <c r="N19" s="233">
        <v>110.70406410990267</v>
      </c>
      <c r="O19" s="232">
        <v>20.890000000000004</v>
      </c>
      <c r="P19" s="233">
        <v>119.5764167143675</v>
      </c>
      <c r="Q19" s="234">
        <v>20.76</v>
      </c>
      <c r="R19" s="233">
        <v>118.83228391528333</v>
      </c>
      <c r="S19" s="230">
        <v>17.470000000000002</v>
      </c>
      <c r="T19" s="205"/>
      <c r="U19" s="206"/>
      <c r="V19" s="206"/>
    </row>
    <row r="20" spans="1:22" ht="15">
      <c r="A20" s="257">
        <v>12</v>
      </c>
      <c r="B20" s="231" t="s">
        <v>98</v>
      </c>
      <c r="C20" s="232">
        <v>11.71</v>
      </c>
      <c r="D20" s="233">
        <v>102.09241499564081</v>
      </c>
      <c r="E20" s="234">
        <v>12.57</v>
      </c>
      <c r="F20" s="233">
        <v>109.59023539668699</v>
      </c>
      <c r="G20" s="232">
        <v>11.47</v>
      </c>
      <c r="H20" s="233">
        <v>100</v>
      </c>
      <c r="I20" s="232">
        <v>12.99</v>
      </c>
      <c r="J20" s="233">
        <v>113.25196163905842</v>
      </c>
      <c r="K20" s="234">
        <v>12.41</v>
      </c>
      <c r="L20" s="233">
        <v>108.1952920662598</v>
      </c>
      <c r="M20" s="232">
        <v>11.780000000000001</v>
      </c>
      <c r="N20" s="233">
        <v>102.7027027027027</v>
      </c>
      <c r="O20" s="232">
        <v>12.94</v>
      </c>
      <c r="P20" s="233">
        <v>112.8160418482999</v>
      </c>
      <c r="Q20" s="234">
        <v>12.66</v>
      </c>
      <c r="R20" s="233">
        <v>110.37489102005232</v>
      </c>
      <c r="S20" s="230">
        <v>11.47</v>
      </c>
      <c r="T20" s="205"/>
      <c r="U20" s="206"/>
      <c r="V20" s="206"/>
    </row>
    <row r="21" spans="1:22" ht="15">
      <c r="A21" s="256">
        <v>13</v>
      </c>
      <c r="B21" s="231" t="s">
        <v>99</v>
      </c>
      <c r="C21" s="232">
        <v>6.31</v>
      </c>
      <c r="D21" s="233">
        <v>114.72727272727275</v>
      </c>
      <c r="E21" s="234">
        <v>5.8999999999999995</v>
      </c>
      <c r="F21" s="233">
        <v>107.27272727272728</v>
      </c>
      <c r="G21" s="232">
        <v>5.62</v>
      </c>
      <c r="H21" s="233">
        <v>102.1818181818182</v>
      </c>
      <c r="I21" s="232">
        <v>5.799999999999999</v>
      </c>
      <c r="J21" s="233">
        <v>105.45454545454544</v>
      </c>
      <c r="K21" s="234">
        <v>5.6499999999999995</v>
      </c>
      <c r="L21" s="233">
        <v>102.72727272727273</v>
      </c>
      <c r="M21" s="232">
        <v>5.589999999999999</v>
      </c>
      <c r="N21" s="233">
        <v>101.63636363636364</v>
      </c>
      <c r="O21" s="232">
        <v>5.499999999999999</v>
      </c>
      <c r="P21" s="233">
        <v>100</v>
      </c>
      <c r="Q21" s="234">
        <v>5.88</v>
      </c>
      <c r="R21" s="233">
        <v>106.90909090909093</v>
      </c>
      <c r="S21" s="230">
        <v>5.499999999999999</v>
      </c>
      <c r="T21" s="205"/>
      <c r="U21" s="206"/>
      <c r="V21" s="206"/>
    </row>
    <row r="22" spans="1:22" ht="15">
      <c r="A22" s="257">
        <v>14</v>
      </c>
      <c r="B22" s="231" t="s">
        <v>100</v>
      </c>
      <c r="C22" s="232">
        <v>7.24</v>
      </c>
      <c r="D22" s="233">
        <v>102.40452616690241</v>
      </c>
      <c r="E22" s="234">
        <v>7.58</v>
      </c>
      <c r="F22" s="233">
        <v>107.2135785007072</v>
      </c>
      <c r="G22" s="232">
        <v>7.07</v>
      </c>
      <c r="H22" s="233">
        <v>100</v>
      </c>
      <c r="I22" s="232">
        <v>7.79</v>
      </c>
      <c r="J22" s="233">
        <v>110.18387553041018</v>
      </c>
      <c r="K22" s="234">
        <v>7.39</v>
      </c>
      <c r="L22" s="233">
        <v>104.52616690240453</v>
      </c>
      <c r="M22" s="232">
        <v>7.16</v>
      </c>
      <c r="N22" s="233">
        <v>101.27298444130126</v>
      </c>
      <c r="O22" s="232">
        <v>7.5600000000000005</v>
      </c>
      <c r="P22" s="233">
        <v>106.93069306930694</v>
      </c>
      <c r="Q22" s="234">
        <v>7.64</v>
      </c>
      <c r="R22" s="233">
        <v>108.06223479490806</v>
      </c>
      <c r="S22" s="230">
        <v>7.07</v>
      </c>
      <c r="T22" s="205"/>
      <c r="U22" s="206"/>
      <c r="V22" s="206"/>
    </row>
    <row r="23" spans="1:22" ht="15">
      <c r="A23" s="256">
        <v>15</v>
      </c>
      <c r="B23" s="231" t="s">
        <v>132</v>
      </c>
      <c r="C23" s="232">
        <v>7.800000000000001</v>
      </c>
      <c r="D23" s="233">
        <v>115.04424778761062</v>
      </c>
      <c r="E23" s="234">
        <v>7.8100000000000005</v>
      </c>
      <c r="F23" s="233">
        <v>115.19174041297934</v>
      </c>
      <c r="G23" s="232">
        <v>6.78</v>
      </c>
      <c r="H23" s="233">
        <v>100</v>
      </c>
      <c r="I23" s="232">
        <v>8.4</v>
      </c>
      <c r="J23" s="233">
        <v>123.8938053097345</v>
      </c>
      <c r="K23" s="234">
        <v>7.59</v>
      </c>
      <c r="L23" s="233">
        <v>111.94690265486724</v>
      </c>
      <c r="M23" s="232">
        <v>7.76</v>
      </c>
      <c r="N23" s="233">
        <v>114.45427728613569</v>
      </c>
      <c r="O23" s="232">
        <v>7.93</v>
      </c>
      <c r="P23" s="233">
        <v>116.96165191740413</v>
      </c>
      <c r="Q23" s="234">
        <v>7.78</v>
      </c>
      <c r="R23" s="233">
        <v>114.74926253687316</v>
      </c>
      <c r="S23" s="230">
        <v>6.78</v>
      </c>
      <c r="T23" s="205"/>
      <c r="U23" s="206"/>
      <c r="V23" s="206"/>
    </row>
    <row r="24" spans="1:22" ht="15">
      <c r="A24" s="257">
        <v>16</v>
      </c>
      <c r="B24" s="231" t="s">
        <v>108</v>
      </c>
      <c r="C24" s="232">
        <v>14.41</v>
      </c>
      <c r="D24" s="233">
        <v>100</v>
      </c>
      <c r="E24" s="234">
        <v>15.39</v>
      </c>
      <c r="F24" s="233">
        <v>106.80083275503122</v>
      </c>
      <c r="G24" s="232">
        <v>14.899999999999999</v>
      </c>
      <c r="H24" s="233">
        <v>103.4004163775156</v>
      </c>
      <c r="I24" s="232">
        <v>15.49</v>
      </c>
      <c r="J24" s="233">
        <v>107.49479528105483</v>
      </c>
      <c r="K24" s="234">
        <v>15.270000000000001</v>
      </c>
      <c r="L24" s="233">
        <v>105.96807772380292</v>
      </c>
      <c r="M24" s="232">
        <v>15.270000000000001</v>
      </c>
      <c r="N24" s="233">
        <v>105.96807772380292</v>
      </c>
      <c r="O24" s="232">
        <v>15.88</v>
      </c>
      <c r="P24" s="233">
        <v>110.20124913254685</v>
      </c>
      <c r="Q24" s="234">
        <v>14.8</v>
      </c>
      <c r="R24" s="233">
        <v>102.70645385149201</v>
      </c>
      <c r="S24" s="230">
        <v>14.41</v>
      </c>
      <c r="T24" s="205"/>
      <c r="U24" s="206"/>
      <c r="V24" s="206"/>
    </row>
    <row r="25" spans="1:22" ht="15">
      <c r="A25" s="256">
        <v>17</v>
      </c>
      <c r="B25" s="231" t="s">
        <v>109</v>
      </c>
      <c r="C25" s="232">
        <v>2.5</v>
      </c>
      <c r="D25" s="233">
        <v>138.88888888888889</v>
      </c>
      <c r="E25" s="234">
        <v>2.55</v>
      </c>
      <c r="F25" s="233">
        <v>141.66666666666666</v>
      </c>
      <c r="G25" s="232">
        <v>2.47</v>
      </c>
      <c r="H25" s="233">
        <v>137.22222222222223</v>
      </c>
      <c r="I25" s="232">
        <v>2.6</v>
      </c>
      <c r="J25" s="233">
        <v>144.44444444444443</v>
      </c>
      <c r="K25" s="234">
        <v>2.55</v>
      </c>
      <c r="L25" s="233">
        <v>141.66666666666666</v>
      </c>
      <c r="M25" s="232">
        <v>1.8</v>
      </c>
      <c r="N25" s="233">
        <v>100</v>
      </c>
      <c r="O25" s="232">
        <v>2.55</v>
      </c>
      <c r="P25" s="233">
        <v>141.66666666666666</v>
      </c>
      <c r="Q25" s="234">
        <v>1.99</v>
      </c>
      <c r="R25" s="233">
        <v>110.55555555555556</v>
      </c>
      <c r="S25" s="230">
        <v>1.8</v>
      </c>
      <c r="T25" s="205"/>
      <c r="U25" s="206"/>
      <c r="V25" s="206"/>
    </row>
    <row r="26" spans="1:22" ht="15">
      <c r="A26" s="257">
        <v>18</v>
      </c>
      <c r="B26" s="231" t="s">
        <v>101</v>
      </c>
      <c r="C26" s="232">
        <v>20.499999999999996</v>
      </c>
      <c r="D26" s="245">
        <v>102.24438902743141</v>
      </c>
      <c r="E26" s="286">
        <v>20.6</v>
      </c>
      <c r="F26" s="245">
        <v>102.7431421446384</v>
      </c>
      <c r="G26" s="232">
        <v>20.55</v>
      </c>
      <c r="H26" s="245">
        <v>102.49376558603491</v>
      </c>
      <c r="I26" s="232">
        <v>23.659999999999997</v>
      </c>
      <c r="J26" s="245">
        <v>118.00498753117206</v>
      </c>
      <c r="K26" s="286">
        <v>20.85</v>
      </c>
      <c r="L26" s="245">
        <v>103.99002493765586</v>
      </c>
      <c r="M26" s="232">
        <v>20.05</v>
      </c>
      <c r="N26" s="245">
        <v>100</v>
      </c>
      <c r="O26" s="232">
        <v>20.810000000000002</v>
      </c>
      <c r="P26" s="245">
        <v>103.79052369077309</v>
      </c>
      <c r="Q26" s="286">
        <v>21.96</v>
      </c>
      <c r="R26" s="245">
        <v>109.52618453865337</v>
      </c>
      <c r="S26" s="230">
        <v>20.05</v>
      </c>
      <c r="T26" s="205"/>
      <c r="U26" s="206"/>
      <c r="V26" s="206"/>
    </row>
    <row r="27" spans="1:15" s="207" customFormat="1" ht="15.75" thickBot="1">
      <c r="A27" s="211"/>
      <c r="B27" s="282"/>
      <c r="C27" s="283"/>
      <c r="D27" s="284"/>
      <c r="E27" s="284"/>
      <c r="F27" s="284"/>
      <c r="G27" s="283"/>
      <c r="H27" s="284"/>
      <c r="I27" s="283"/>
      <c r="J27" s="284"/>
      <c r="K27" s="284"/>
      <c r="L27" s="284"/>
      <c r="M27" s="283"/>
      <c r="N27" s="284"/>
      <c r="O27" s="285"/>
    </row>
    <row r="28" spans="1:15" s="207" customFormat="1" ht="16.5" thickBot="1">
      <c r="A28" s="367" t="s">
        <v>122</v>
      </c>
      <c r="B28" s="325"/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6"/>
    </row>
    <row r="29" spans="1:15" ht="12.75" customHeight="1">
      <c r="A29" s="341" t="s">
        <v>21</v>
      </c>
      <c r="B29" s="342"/>
      <c r="C29" s="361" t="s">
        <v>56</v>
      </c>
      <c r="D29" s="328"/>
      <c r="E29" s="327" t="s">
        <v>57</v>
      </c>
      <c r="F29" s="328"/>
      <c r="G29" s="327" t="s">
        <v>58</v>
      </c>
      <c r="H29" s="328"/>
      <c r="I29" s="327" t="s">
        <v>59</v>
      </c>
      <c r="J29" s="328"/>
      <c r="K29" s="327" t="s">
        <v>60</v>
      </c>
      <c r="L29" s="328"/>
      <c r="M29" s="327" t="s">
        <v>61</v>
      </c>
      <c r="N29" s="361"/>
      <c r="O29" s="363" t="s">
        <v>22</v>
      </c>
    </row>
    <row r="30" spans="1:15" s="197" customFormat="1" ht="41.25" customHeight="1">
      <c r="A30" s="343"/>
      <c r="B30" s="344"/>
      <c r="C30" s="362"/>
      <c r="D30" s="330"/>
      <c r="E30" s="329"/>
      <c r="F30" s="330"/>
      <c r="G30" s="329"/>
      <c r="H30" s="330"/>
      <c r="I30" s="329"/>
      <c r="J30" s="330"/>
      <c r="K30" s="329"/>
      <c r="L30" s="330"/>
      <c r="M30" s="329"/>
      <c r="N30" s="362"/>
      <c r="O30" s="364"/>
    </row>
    <row r="31" spans="1:15" s="197" customFormat="1" ht="37.5" customHeight="1" thickBot="1">
      <c r="A31" s="345"/>
      <c r="B31" s="346"/>
      <c r="C31" s="293" t="s">
        <v>23</v>
      </c>
      <c r="D31" s="209" t="s">
        <v>24</v>
      </c>
      <c r="E31" s="208" t="s">
        <v>23</v>
      </c>
      <c r="F31" s="209" t="s">
        <v>24</v>
      </c>
      <c r="G31" s="208" t="s">
        <v>23</v>
      </c>
      <c r="H31" s="209" t="s">
        <v>24</v>
      </c>
      <c r="I31" s="208" t="s">
        <v>23</v>
      </c>
      <c r="J31" s="209" t="s">
        <v>24</v>
      </c>
      <c r="K31" s="208" t="s">
        <v>23</v>
      </c>
      <c r="L31" s="209" t="s">
        <v>24</v>
      </c>
      <c r="M31" s="208" t="s">
        <v>23</v>
      </c>
      <c r="N31" s="210" t="s">
        <v>24</v>
      </c>
      <c r="O31" s="365"/>
    </row>
    <row r="32" spans="1:15" ht="15">
      <c r="A32" s="294">
        <v>1</v>
      </c>
      <c r="B32" s="295" t="s">
        <v>91</v>
      </c>
      <c r="C32" s="235">
        <v>8.02</v>
      </c>
      <c r="D32" s="236">
        <v>100</v>
      </c>
      <c r="E32" s="235">
        <v>8.21</v>
      </c>
      <c r="F32" s="236">
        <v>102.36907730673317</v>
      </c>
      <c r="G32" s="235">
        <v>8.2</v>
      </c>
      <c r="H32" s="236">
        <v>102.24438902743142</v>
      </c>
      <c r="I32" s="235">
        <v>8.05</v>
      </c>
      <c r="J32" s="236">
        <v>100.37406483790525</v>
      </c>
      <c r="K32" s="235">
        <v>8.22</v>
      </c>
      <c r="L32" s="236">
        <v>102.49376558603491</v>
      </c>
      <c r="M32" s="235">
        <v>8.21</v>
      </c>
      <c r="N32" s="236">
        <v>102.36907730673317</v>
      </c>
      <c r="O32" s="237">
        <v>8.02</v>
      </c>
    </row>
    <row r="33" spans="1:15" ht="15">
      <c r="A33" s="292">
        <v>2</v>
      </c>
      <c r="B33" s="290" t="s">
        <v>103</v>
      </c>
      <c r="C33" s="238">
        <v>2.22</v>
      </c>
      <c r="D33" s="239">
        <v>100</v>
      </c>
      <c r="E33" s="238">
        <v>2.22</v>
      </c>
      <c r="F33" s="239">
        <v>100</v>
      </c>
      <c r="G33" s="238">
        <v>2.31</v>
      </c>
      <c r="H33" s="239">
        <v>104.05405405405406</v>
      </c>
      <c r="I33" s="238">
        <v>2.31</v>
      </c>
      <c r="J33" s="239">
        <v>104.05405405405406</v>
      </c>
      <c r="K33" s="238">
        <v>2.25</v>
      </c>
      <c r="L33" s="239">
        <v>101.35135135135135</v>
      </c>
      <c r="M33" s="238">
        <v>2.22</v>
      </c>
      <c r="N33" s="239">
        <v>100</v>
      </c>
      <c r="O33" s="240">
        <v>2.22</v>
      </c>
    </row>
    <row r="34" spans="1:15" ht="15">
      <c r="A34" s="292">
        <v>3</v>
      </c>
      <c r="B34" s="290" t="s">
        <v>92</v>
      </c>
      <c r="C34" s="238">
        <v>3.8</v>
      </c>
      <c r="D34" s="239">
        <v>100</v>
      </c>
      <c r="E34" s="238">
        <v>3.97</v>
      </c>
      <c r="F34" s="239">
        <v>104.47368421052632</v>
      </c>
      <c r="G34" s="238">
        <v>3.99</v>
      </c>
      <c r="H34" s="239">
        <v>105</v>
      </c>
      <c r="I34" s="238">
        <v>4.24</v>
      </c>
      <c r="J34" s="239">
        <v>111.57894736842107</v>
      </c>
      <c r="K34" s="238">
        <v>4.18</v>
      </c>
      <c r="L34" s="239">
        <v>110</v>
      </c>
      <c r="M34" s="238">
        <v>3.8</v>
      </c>
      <c r="N34" s="239">
        <v>100</v>
      </c>
      <c r="O34" s="240">
        <v>3.8</v>
      </c>
    </row>
    <row r="35" spans="1:15" ht="15">
      <c r="A35" s="292">
        <v>4</v>
      </c>
      <c r="B35" s="290" t="s">
        <v>104</v>
      </c>
      <c r="C35" s="238">
        <v>88.93</v>
      </c>
      <c r="D35" s="239">
        <v>100.58816875919013</v>
      </c>
      <c r="E35" s="238">
        <v>92.24</v>
      </c>
      <c r="F35" s="239">
        <v>104.3320891301889</v>
      </c>
      <c r="G35" s="238">
        <v>90.47</v>
      </c>
      <c r="H35" s="239">
        <v>102.33005316140708</v>
      </c>
      <c r="I35" s="238">
        <v>95.61</v>
      </c>
      <c r="J35" s="239">
        <v>108.14387512724805</v>
      </c>
      <c r="K35" s="238">
        <v>90.59</v>
      </c>
      <c r="L35" s="239">
        <v>102.46578441352787</v>
      </c>
      <c r="M35" s="238">
        <v>88.41</v>
      </c>
      <c r="N35" s="239">
        <v>100</v>
      </c>
      <c r="O35" s="240">
        <v>88.41</v>
      </c>
    </row>
    <row r="36" spans="1:15" ht="15">
      <c r="A36" s="292">
        <v>5</v>
      </c>
      <c r="B36" s="290" t="s">
        <v>93</v>
      </c>
      <c r="C36" s="238">
        <v>5.01</v>
      </c>
      <c r="D36" s="239">
        <v>100</v>
      </c>
      <c r="E36" s="238">
        <v>5.08</v>
      </c>
      <c r="F36" s="239">
        <v>101.39720558882237</v>
      </c>
      <c r="G36" s="238">
        <v>5.08</v>
      </c>
      <c r="H36" s="239">
        <v>101.39720558882237</v>
      </c>
      <c r="I36" s="238">
        <v>5.17</v>
      </c>
      <c r="J36" s="239">
        <v>103.1936127744511</v>
      </c>
      <c r="K36" s="238">
        <v>5.09</v>
      </c>
      <c r="L36" s="239">
        <v>101.59680638722554</v>
      </c>
      <c r="M36" s="238">
        <v>5.08</v>
      </c>
      <c r="N36" s="239">
        <v>101.39720558882237</v>
      </c>
      <c r="O36" s="240">
        <v>5.01</v>
      </c>
    </row>
    <row r="37" spans="1:15" ht="15">
      <c r="A37" s="292">
        <v>6</v>
      </c>
      <c r="B37" s="290" t="s">
        <v>94</v>
      </c>
      <c r="C37" s="238">
        <v>17.5</v>
      </c>
      <c r="D37" s="239">
        <v>104.60251046025104</v>
      </c>
      <c r="E37" s="238">
        <v>17.26</v>
      </c>
      <c r="F37" s="239">
        <v>103.16796174536759</v>
      </c>
      <c r="G37" s="238">
        <v>17.2</v>
      </c>
      <c r="H37" s="239">
        <v>102.80932456664674</v>
      </c>
      <c r="I37" s="238">
        <v>17.67</v>
      </c>
      <c r="J37" s="239">
        <v>105.61864913329346</v>
      </c>
      <c r="K37" s="238">
        <v>17.69</v>
      </c>
      <c r="L37" s="239">
        <v>105.73819485953378</v>
      </c>
      <c r="M37" s="238">
        <v>16.73</v>
      </c>
      <c r="N37" s="239">
        <v>100</v>
      </c>
      <c r="O37" s="240">
        <v>16.73</v>
      </c>
    </row>
    <row r="38" spans="1:15" ht="15">
      <c r="A38" s="292">
        <v>7</v>
      </c>
      <c r="B38" s="290" t="s">
        <v>105</v>
      </c>
      <c r="C38" s="238">
        <v>5.52</v>
      </c>
      <c r="D38" s="239">
        <v>100</v>
      </c>
      <c r="E38" s="238">
        <v>5.93</v>
      </c>
      <c r="F38" s="239">
        <v>107.42753623188406</v>
      </c>
      <c r="G38" s="238">
        <v>5.78</v>
      </c>
      <c r="H38" s="239">
        <v>104.71014492753623</v>
      </c>
      <c r="I38" s="238">
        <v>6.06</v>
      </c>
      <c r="J38" s="239">
        <v>109.7826086956522</v>
      </c>
      <c r="K38" s="238">
        <v>6.14</v>
      </c>
      <c r="L38" s="239">
        <v>111.23188405797104</v>
      </c>
      <c r="M38" s="238">
        <v>5.79</v>
      </c>
      <c r="N38" s="239">
        <v>104.8913043478261</v>
      </c>
      <c r="O38" s="240">
        <v>5.52</v>
      </c>
    </row>
    <row r="39" spans="1:15" ht="15">
      <c r="A39" s="292">
        <v>8</v>
      </c>
      <c r="B39" s="290" t="s">
        <v>106</v>
      </c>
      <c r="C39" s="238">
        <v>7.27</v>
      </c>
      <c r="D39" s="239">
        <v>100</v>
      </c>
      <c r="E39" s="238">
        <v>8.34</v>
      </c>
      <c r="F39" s="239">
        <v>114.71801925722147</v>
      </c>
      <c r="G39" s="238">
        <v>8.28</v>
      </c>
      <c r="H39" s="239">
        <v>113.8927097661623</v>
      </c>
      <c r="I39" s="238">
        <v>7.66</v>
      </c>
      <c r="J39" s="239">
        <v>105.36451169188446</v>
      </c>
      <c r="K39" s="238">
        <v>8.22</v>
      </c>
      <c r="L39" s="239">
        <v>113.06740027510315</v>
      </c>
      <c r="M39" s="238">
        <v>8.17</v>
      </c>
      <c r="N39" s="239">
        <v>112.37964236588722</v>
      </c>
      <c r="O39" s="240">
        <v>7.27</v>
      </c>
    </row>
    <row r="40" spans="1:15" ht="15">
      <c r="A40" s="292">
        <v>9</v>
      </c>
      <c r="B40" s="290" t="s">
        <v>95</v>
      </c>
      <c r="C40" s="238">
        <v>14.22</v>
      </c>
      <c r="D40" s="239">
        <v>100</v>
      </c>
      <c r="E40" s="238">
        <v>14.79</v>
      </c>
      <c r="F40" s="239">
        <v>104.00843881856541</v>
      </c>
      <c r="G40" s="238">
        <v>14.49</v>
      </c>
      <c r="H40" s="239">
        <v>101.89873417721518</v>
      </c>
      <c r="I40" s="238">
        <v>16.04</v>
      </c>
      <c r="J40" s="239">
        <v>112.79887482419129</v>
      </c>
      <c r="K40" s="238">
        <v>15.17</v>
      </c>
      <c r="L40" s="239">
        <v>106.68073136427564</v>
      </c>
      <c r="M40" s="238">
        <v>14.66</v>
      </c>
      <c r="N40" s="239">
        <v>103.0942334739803</v>
      </c>
      <c r="O40" s="240">
        <v>14.22</v>
      </c>
    </row>
    <row r="41" spans="1:15" ht="15">
      <c r="A41" s="292">
        <v>10</v>
      </c>
      <c r="B41" s="290" t="s">
        <v>96</v>
      </c>
      <c r="C41" s="238">
        <v>16.17</v>
      </c>
      <c r="D41" s="239">
        <v>101.2523481527865</v>
      </c>
      <c r="E41" s="238">
        <v>16.69</v>
      </c>
      <c r="F41" s="239">
        <v>104.50845335003129</v>
      </c>
      <c r="G41" s="238">
        <v>15.97</v>
      </c>
      <c r="H41" s="239">
        <v>100</v>
      </c>
      <c r="I41" s="238">
        <v>17.12</v>
      </c>
      <c r="J41" s="239">
        <v>107.20100187852223</v>
      </c>
      <c r="K41" s="238">
        <v>16.45</v>
      </c>
      <c r="L41" s="239">
        <v>103.00563556668753</v>
      </c>
      <c r="M41" s="238">
        <v>16.57</v>
      </c>
      <c r="N41" s="239">
        <v>103.75704445835943</v>
      </c>
      <c r="O41" s="240">
        <v>15.97</v>
      </c>
    </row>
    <row r="42" spans="1:15" ht="15">
      <c r="A42" s="292">
        <v>11</v>
      </c>
      <c r="B42" s="290" t="s">
        <v>97</v>
      </c>
      <c r="C42" s="238">
        <v>11.63</v>
      </c>
      <c r="D42" s="239">
        <v>100.60553633217992</v>
      </c>
      <c r="E42" s="238">
        <v>12.31</v>
      </c>
      <c r="F42" s="239">
        <v>106.4878892733564</v>
      </c>
      <c r="G42" s="238">
        <v>11.9</v>
      </c>
      <c r="H42" s="239">
        <v>102.94117647058823</v>
      </c>
      <c r="I42" s="238">
        <v>11.78</v>
      </c>
      <c r="J42" s="239">
        <v>101.90311418685121</v>
      </c>
      <c r="K42" s="238">
        <v>11.56</v>
      </c>
      <c r="L42" s="239">
        <v>100</v>
      </c>
      <c r="M42" s="238">
        <v>11.85</v>
      </c>
      <c r="N42" s="239">
        <v>102.50865051903115</v>
      </c>
      <c r="O42" s="240">
        <v>11.56</v>
      </c>
    </row>
    <row r="43" spans="1:15" ht="15">
      <c r="A43" s="292">
        <v>12</v>
      </c>
      <c r="B43" s="290" t="s">
        <v>98</v>
      </c>
      <c r="C43" s="238">
        <v>8.8</v>
      </c>
      <c r="D43" s="239">
        <v>100</v>
      </c>
      <c r="E43" s="238">
        <v>10.11</v>
      </c>
      <c r="F43" s="239">
        <v>114.88636363636363</v>
      </c>
      <c r="G43" s="238">
        <v>9.71</v>
      </c>
      <c r="H43" s="239">
        <v>110.3409090909091</v>
      </c>
      <c r="I43" s="238">
        <v>10.28</v>
      </c>
      <c r="J43" s="239">
        <v>116.81818181818183</v>
      </c>
      <c r="K43" s="238">
        <v>9.74</v>
      </c>
      <c r="L43" s="239">
        <v>110.68181818181817</v>
      </c>
      <c r="M43" s="238">
        <v>9.94</v>
      </c>
      <c r="N43" s="239">
        <v>112.95454545454547</v>
      </c>
      <c r="O43" s="240">
        <v>8.8</v>
      </c>
    </row>
    <row r="44" spans="1:15" ht="15">
      <c r="A44" s="292">
        <v>13</v>
      </c>
      <c r="B44" s="290" t="s">
        <v>99</v>
      </c>
      <c r="C44" s="238">
        <v>10.52</v>
      </c>
      <c r="D44" s="239">
        <v>107.6765609007165</v>
      </c>
      <c r="E44" s="238">
        <v>9.77</v>
      </c>
      <c r="F44" s="239">
        <v>100</v>
      </c>
      <c r="G44" s="238">
        <v>10.83</v>
      </c>
      <c r="H44" s="239">
        <v>110.84953940634597</v>
      </c>
      <c r="I44" s="238">
        <v>10.49</v>
      </c>
      <c r="J44" s="239">
        <v>107.36949846468782</v>
      </c>
      <c r="K44" s="238">
        <v>10.95</v>
      </c>
      <c r="L44" s="239">
        <v>112.07778915046059</v>
      </c>
      <c r="M44" s="238">
        <v>11.95</v>
      </c>
      <c r="N44" s="239">
        <v>122.31320368474925</v>
      </c>
      <c r="O44" s="240">
        <v>9.77</v>
      </c>
    </row>
    <row r="45" spans="1:15" ht="15">
      <c r="A45" s="292">
        <v>14</v>
      </c>
      <c r="B45" s="290" t="s">
        <v>100</v>
      </c>
      <c r="C45" s="238">
        <v>5.4</v>
      </c>
      <c r="D45" s="239">
        <v>100.93457943925235</v>
      </c>
      <c r="E45" s="238">
        <v>5.44</v>
      </c>
      <c r="F45" s="239">
        <v>101.68224299065423</v>
      </c>
      <c r="G45" s="238">
        <v>5.35</v>
      </c>
      <c r="H45" s="239">
        <v>100</v>
      </c>
      <c r="I45" s="238">
        <v>5.99</v>
      </c>
      <c r="J45" s="239">
        <v>111.9626168224299</v>
      </c>
      <c r="K45" s="238">
        <v>5.91</v>
      </c>
      <c r="L45" s="239">
        <v>110.46728971962618</v>
      </c>
      <c r="M45" s="238">
        <v>5.41</v>
      </c>
      <c r="N45" s="239">
        <v>101.12149532710282</v>
      </c>
      <c r="O45" s="240">
        <v>5.35</v>
      </c>
    </row>
    <row r="46" spans="1:15" ht="15">
      <c r="A46" s="292">
        <v>15</v>
      </c>
      <c r="B46" s="290" t="s">
        <v>107</v>
      </c>
      <c r="C46" s="238">
        <v>1.61</v>
      </c>
      <c r="D46" s="239">
        <v>105.22875816993465</v>
      </c>
      <c r="E46" s="238">
        <v>1.61</v>
      </c>
      <c r="F46" s="239">
        <v>105.22875816993465</v>
      </c>
      <c r="G46" s="238">
        <v>1.55</v>
      </c>
      <c r="H46" s="239">
        <v>101.30718954248366</v>
      </c>
      <c r="I46" s="238">
        <v>1.53</v>
      </c>
      <c r="J46" s="239">
        <v>100</v>
      </c>
      <c r="K46" s="238">
        <v>1.69</v>
      </c>
      <c r="L46" s="239">
        <v>110.45751633986927</v>
      </c>
      <c r="M46" s="238">
        <v>1.61</v>
      </c>
      <c r="N46" s="239">
        <v>105.22875816993465</v>
      </c>
      <c r="O46" s="240">
        <v>1.53</v>
      </c>
    </row>
    <row r="47" spans="1:15" ht="15">
      <c r="A47" s="292">
        <v>16</v>
      </c>
      <c r="B47" s="290" t="s">
        <v>108</v>
      </c>
      <c r="C47" s="238">
        <v>3.06</v>
      </c>
      <c r="D47" s="239">
        <v>100</v>
      </c>
      <c r="E47" s="238">
        <v>3.42</v>
      </c>
      <c r="F47" s="239">
        <v>111.76470588235294</v>
      </c>
      <c r="G47" s="238">
        <v>3.41</v>
      </c>
      <c r="H47" s="239">
        <v>111.43790849673205</v>
      </c>
      <c r="I47" s="238">
        <v>3.49</v>
      </c>
      <c r="J47" s="239">
        <v>114.05228758169936</v>
      </c>
      <c r="K47" s="238">
        <v>3.41</v>
      </c>
      <c r="L47" s="239">
        <v>111.43790849673205</v>
      </c>
      <c r="M47" s="238">
        <v>3.31</v>
      </c>
      <c r="N47" s="239">
        <v>108.16993464052287</v>
      </c>
      <c r="O47" s="240">
        <v>3.06</v>
      </c>
    </row>
    <row r="48" spans="1:15" ht="15">
      <c r="A48" s="292">
        <v>17</v>
      </c>
      <c r="B48" s="290" t="s">
        <v>109</v>
      </c>
      <c r="C48" s="238">
        <v>27.57</v>
      </c>
      <c r="D48" s="239">
        <v>102.91153415453529</v>
      </c>
      <c r="E48" s="238">
        <v>27.03</v>
      </c>
      <c r="F48" s="239">
        <v>100.89585666293395</v>
      </c>
      <c r="G48" s="238">
        <v>28.05</v>
      </c>
      <c r="H48" s="239">
        <v>104.70324748040316</v>
      </c>
      <c r="I48" s="238">
        <v>27.46</v>
      </c>
      <c r="J48" s="239">
        <v>102.50093318402389</v>
      </c>
      <c r="K48" s="238">
        <v>27.56</v>
      </c>
      <c r="L48" s="239">
        <v>102.8742067935797</v>
      </c>
      <c r="M48" s="238">
        <v>26.79</v>
      </c>
      <c r="N48" s="239">
        <v>100</v>
      </c>
      <c r="O48" s="240">
        <v>26.79</v>
      </c>
    </row>
    <row r="49" spans="1:15" ht="15.75" thickBot="1">
      <c r="A49" s="292">
        <v>18</v>
      </c>
      <c r="B49" s="291" t="s">
        <v>101</v>
      </c>
      <c r="C49" s="287">
        <v>21.92</v>
      </c>
      <c r="D49" s="288">
        <v>100</v>
      </c>
      <c r="E49" s="287">
        <v>24.64</v>
      </c>
      <c r="F49" s="288">
        <v>112.40875912408757</v>
      </c>
      <c r="G49" s="287">
        <v>23.17</v>
      </c>
      <c r="H49" s="288">
        <v>105.70255474452553</v>
      </c>
      <c r="I49" s="287">
        <v>27.11</v>
      </c>
      <c r="J49" s="288">
        <v>123.67700729927007</v>
      </c>
      <c r="K49" s="287">
        <v>25.21</v>
      </c>
      <c r="L49" s="288">
        <v>115.00912408759123</v>
      </c>
      <c r="M49" s="287">
        <v>22.94</v>
      </c>
      <c r="N49" s="288">
        <v>104.65328467153286</v>
      </c>
      <c r="O49" s="289">
        <v>21.92</v>
      </c>
    </row>
    <row r="50" spans="1:15" ht="15.75" thickBot="1">
      <c r="A50" s="211"/>
      <c r="B50" s="191"/>
      <c r="C50" s="212"/>
      <c r="D50" s="213"/>
      <c r="E50" s="212"/>
      <c r="F50" s="213"/>
      <c r="G50" s="212"/>
      <c r="H50" s="213"/>
      <c r="I50" s="212"/>
      <c r="J50" s="213"/>
      <c r="K50" s="212"/>
      <c r="L50" s="213"/>
      <c r="M50" s="212"/>
      <c r="N50" s="214"/>
      <c r="O50" s="206"/>
    </row>
    <row r="51" spans="1:15" ht="16.5" thickBot="1">
      <c r="A51" s="324" t="s">
        <v>138</v>
      </c>
      <c r="B51" s="325"/>
      <c r="C51" s="325"/>
      <c r="D51" s="325"/>
      <c r="E51" s="325"/>
      <c r="F51" s="325"/>
      <c r="G51" s="325"/>
      <c r="H51" s="325"/>
      <c r="I51" s="325"/>
      <c r="J51" s="325"/>
      <c r="K51" s="325"/>
      <c r="L51" s="325"/>
      <c r="M51" s="326"/>
      <c r="N51" s="215"/>
      <c r="O51" s="216"/>
    </row>
    <row r="52" spans="1:15" ht="20.25" customHeight="1">
      <c r="A52" s="341" t="s">
        <v>21</v>
      </c>
      <c r="B52" s="342"/>
      <c r="C52" s="337" t="s">
        <v>62</v>
      </c>
      <c r="D52" s="338"/>
      <c r="E52" s="337" t="s">
        <v>63</v>
      </c>
      <c r="F52" s="338"/>
      <c r="G52" s="337" t="s">
        <v>64</v>
      </c>
      <c r="H52" s="338"/>
      <c r="I52" s="337" t="s">
        <v>65</v>
      </c>
      <c r="J52" s="338"/>
      <c r="K52" s="337" t="s">
        <v>66</v>
      </c>
      <c r="L52" s="338"/>
      <c r="M52" s="351" t="s">
        <v>22</v>
      </c>
      <c r="N52" s="198"/>
      <c r="O52" s="198"/>
    </row>
    <row r="53" spans="1:13" s="197" customFormat="1" ht="43.5" customHeight="1">
      <c r="A53" s="343"/>
      <c r="B53" s="344"/>
      <c r="C53" s="339"/>
      <c r="D53" s="340"/>
      <c r="E53" s="339"/>
      <c r="F53" s="340"/>
      <c r="G53" s="339"/>
      <c r="H53" s="340"/>
      <c r="I53" s="339"/>
      <c r="J53" s="340"/>
      <c r="K53" s="339"/>
      <c r="L53" s="340"/>
      <c r="M53" s="352"/>
    </row>
    <row r="54" spans="1:13" s="197" customFormat="1" ht="42" customHeight="1" thickBot="1">
      <c r="A54" s="343"/>
      <c r="B54" s="346"/>
      <c r="C54" s="217" t="s">
        <v>23</v>
      </c>
      <c r="D54" s="218" t="s">
        <v>24</v>
      </c>
      <c r="E54" s="217" t="s">
        <v>23</v>
      </c>
      <c r="F54" s="218" t="s">
        <v>24</v>
      </c>
      <c r="G54" s="217" t="s">
        <v>23</v>
      </c>
      <c r="H54" s="218" t="s">
        <v>24</v>
      </c>
      <c r="I54" s="202" t="s">
        <v>23</v>
      </c>
      <c r="J54" s="201" t="s">
        <v>24</v>
      </c>
      <c r="K54" s="217" t="s">
        <v>23</v>
      </c>
      <c r="L54" s="218" t="s">
        <v>24</v>
      </c>
      <c r="M54" s="353"/>
    </row>
    <row r="55" spans="1:15" ht="15.75" customHeight="1">
      <c r="A55" s="257">
        <v>1</v>
      </c>
      <c r="B55" s="241" t="s">
        <v>91</v>
      </c>
      <c r="C55" s="242">
        <v>5.139999999999999</v>
      </c>
      <c r="D55" s="233">
        <v>101.98412698412696</v>
      </c>
      <c r="E55" s="242">
        <v>5.18</v>
      </c>
      <c r="F55" s="233">
        <v>102.77777777777777</v>
      </c>
      <c r="G55" s="242">
        <v>5.04</v>
      </c>
      <c r="H55" s="233">
        <v>100</v>
      </c>
      <c r="I55" s="242">
        <v>5.1499999999999995</v>
      </c>
      <c r="J55" s="233">
        <v>102.18253968253967</v>
      </c>
      <c r="K55" s="242">
        <v>5.18</v>
      </c>
      <c r="L55" s="233">
        <v>102.77777777777777</v>
      </c>
      <c r="M55" s="243">
        <v>5.04</v>
      </c>
      <c r="N55" s="198"/>
      <c r="O55" s="198"/>
    </row>
    <row r="56" spans="1:15" ht="15">
      <c r="A56" s="257">
        <v>2</v>
      </c>
      <c r="B56" s="244" t="s">
        <v>103</v>
      </c>
      <c r="C56" s="232">
        <v>2.19</v>
      </c>
      <c r="D56" s="245">
        <v>100</v>
      </c>
      <c r="E56" s="232">
        <v>2.2199999999999998</v>
      </c>
      <c r="F56" s="245">
        <v>101.36986301369862</v>
      </c>
      <c r="G56" s="232">
        <v>2.2199999999999998</v>
      </c>
      <c r="H56" s="245">
        <v>101.36986301369862</v>
      </c>
      <c r="I56" s="232">
        <v>2.4</v>
      </c>
      <c r="J56" s="245">
        <v>109.58904109589041</v>
      </c>
      <c r="K56" s="232">
        <v>2.2199999999999998</v>
      </c>
      <c r="L56" s="245">
        <v>101.36986301369862</v>
      </c>
      <c r="M56" s="246">
        <v>2.19</v>
      </c>
      <c r="N56" s="198"/>
      <c r="O56" s="198"/>
    </row>
    <row r="57" spans="1:15" ht="15">
      <c r="A57" s="257">
        <v>3</v>
      </c>
      <c r="B57" s="244" t="s">
        <v>92</v>
      </c>
      <c r="C57" s="232">
        <v>4.18</v>
      </c>
      <c r="D57" s="245">
        <v>100</v>
      </c>
      <c r="E57" s="232">
        <v>4.1899999999999995</v>
      </c>
      <c r="F57" s="245">
        <v>100.23923444976074</v>
      </c>
      <c r="G57" s="232">
        <v>4.1899999999999995</v>
      </c>
      <c r="H57" s="245">
        <v>100.23923444976074</v>
      </c>
      <c r="I57" s="232">
        <v>4.25</v>
      </c>
      <c r="J57" s="245">
        <v>101.67464114832536</v>
      </c>
      <c r="K57" s="232">
        <v>4.1899999999999995</v>
      </c>
      <c r="L57" s="245">
        <v>100.23923444976074</v>
      </c>
      <c r="M57" s="246">
        <v>4.18</v>
      </c>
      <c r="N57" s="198"/>
      <c r="O57" s="198"/>
    </row>
    <row r="58" spans="1:15" ht="15">
      <c r="A58" s="257">
        <v>4</v>
      </c>
      <c r="B58" s="244" t="s">
        <v>104</v>
      </c>
      <c r="C58" s="232">
        <v>74.25999999999999</v>
      </c>
      <c r="D58" s="245">
        <v>100</v>
      </c>
      <c r="E58" s="232">
        <v>74.57</v>
      </c>
      <c r="F58" s="245">
        <v>100.41745219499059</v>
      </c>
      <c r="G58" s="232">
        <v>78.83</v>
      </c>
      <c r="H58" s="245">
        <v>106.15405332615137</v>
      </c>
      <c r="I58" s="232">
        <v>80.32999999999998</v>
      </c>
      <c r="J58" s="245">
        <v>108.17398330191219</v>
      </c>
      <c r="K58" s="232">
        <v>79.77</v>
      </c>
      <c r="L58" s="245">
        <v>107.41987611096148</v>
      </c>
      <c r="M58" s="246">
        <v>74.25999999999999</v>
      </c>
      <c r="N58" s="198"/>
      <c r="O58" s="198"/>
    </row>
    <row r="59" spans="1:15" ht="15">
      <c r="A59" s="257">
        <v>5</v>
      </c>
      <c r="B59" s="244" t="s">
        <v>93</v>
      </c>
      <c r="C59" s="232">
        <v>3.11</v>
      </c>
      <c r="D59" s="245">
        <v>100</v>
      </c>
      <c r="E59" s="232">
        <v>3.21</v>
      </c>
      <c r="F59" s="245">
        <v>103.2154340836013</v>
      </c>
      <c r="G59" s="232">
        <v>3.13</v>
      </c>
      <c r="H59" s="245">
        <v>100.64308681672026</v>
      </c>
      <c r="I59" s="232">
        <v>3.3600000000000003</v>
      </c>
      <c r="J59" s="245">
        <v>108.03858520900323</v>
      </c>
      <c r="K59" s="232">
        <v>3.2</v>
      </c>
      <c r="L59" s="245">
        <v>102.89389067524117</v>
      </c>
      <c r="M59" s="246">
        <v>3.11</v>
      </c>
      <c r="N59" s="198"/>
      <c r="O59" s="198"/>
    </row>
    <row r="60" spans="1:15" ht="15">
      <c r="A60" s="257">
        <v>6</v>
      </c>
      <c r="B60" s="244" t="s">
        <v>94</v>
      </c>
      <c r="C60" s="232">
        <v>17.12</v>
      </c>
      <c r="D60" s="245">
        <v>100</v>
      </c>
      <c r="E60" s="232">
        <v>17.65</v>
      </c>
      <c r="F60" s="245">
        <v>103.09579439252335</v>
      </c>
      <c r="G60" s="232">
        <v>17.29</v>
      </c>
      <c r="H60" s="245">
        <v>100.9929906542056</v>
      </c>
      <c r="I60" s="232">
        <v>18.77</v>
      </c>
      <c r="J60" s="245">
        <v>109.63785046728971</v>
      </c>
      <c r="K60" s="232">
        <v>18.310000000000002</v>
      </c>
      <c r="L60" s="245">
        <v>106.95093457943925</v>
      </c>
      <c r="M60" s="246">
        <v>17.12</v>
      </c>
      <c r="N60" s="198"/>
      <c r="O60" s="198"/>
    </row>
    <row r="61" spans="1:15" ht="15">
      <c r="A61" s="257">
        <v>7</v>
      </c>
      <c r="B61" s="244" t="s">
        <v>95</v>
      </c>
      <c r="C61" s="232">
        <v>14.88</v>
      </c>
      <c r="D61" s="245">
        <v>100</v>
      </c>
      <c r="E61" s="232">
        <v>15.720000000000002</v>
      </c>
      <c r="F61" s="245">
        <v>105.64516129032259</v>
      </c>
      <c r="G61" s="232">
        <v>15.82</v>
      </c>
      <c r="H61" s="245">
        <v>106.31720430107528</v>
      </c>
      <c r="I61" s="232">
        <v>16.38</v>
      </c>
      <c r="J61" s="245">
        <v>110.0806451612903</v>
      </c>
      <c r="K61" s="232">
        <v>15.610000000000001</v>
      </c>
      <c r="L61" s="245">
        <v>104.90591397849462</v>
      </c>
      <c r="M61" s="246">
        <v>14.88</v>
      </c>
      <c r="N61" s="198"/>
      <c r="O61" s="198"/>
    </row>
    <row r="62" spans="1:15" ht="15">
      <c r="A62" s="257">
        <v>8</v>
      </c>
      <c r="B62" s="244" t="s">
        <v>96</v>
      </c>
      <c r="C62" s="232">
        <v>16.080000000000002</v>
      </c>
      <c r="D62" s="245">
        <v>100.87829360100378</v>
      </c>
      <c r="E62" s="232">
        <v>15.940000000000001</v>
      </c>
      <c r="F62" s="245">
        <v>100</v>
      </c>
      <c r="G62" s="232">
        <v>16.76</v>
      </c>
      <c r="H62" s="245">
        <v>105.14429109159347</v>
      </c>
      <c r="I62" s="232">
        <v>16.14</v>
      </c>
      <c r="J62" s="245">
        <v>101.2547051442911</v>
      </c>
      <c r="K62" s="232">
        <v>16.77</v>
      </c>
      <c r="L62" s="245">
        <v>105.20702634880801</v>
      </c>
      <c r="M62" s="246">
        <v>15.940000000000001</v>
      </c>
      <c r="N62" s="198"/>
      <c r="O62" s="198"/>
    </row>
    <row r="63" spans="1:15" ht="15">
      <c r="A63" s="257">
        <v>9</v>
      </c>
      <c r="B63" s="244" t="s">
        <v>97</v>
      </c>
      <c r="C63" s="232">
        <v>33.730000000000004</v>
      </c>
      <c r="D63" s="245">
        <v>103.18140104007341</v>
      </c>
      <c r="E63" s="232">
        <v>33.089999999999996</v>
      </c>
      <c r="F63" s="245">
        <v>101.22361578464361</v>
      </c>
      <c r="G63" s="232">
        <v>32.8</v>
      </c>
      <c r="H63" s="245">
        <v>100.33649434077698</v>
      </c>
      <c r="I63" s="232">
        <v>32.690000000000005</v>
      </c>
      <c r="J63" s="245">
        <v>100</v>
      </c>
      <c r="K63" s="232">
        <v>33.489999999999995</v>
      </c>
      <c r="L63" s="245">
        <v>102.44723156928721</v>
      </c>
      <c r="M63" s="246">
        <v>32.690000000000005</v>
      </c>
      <c r="N63" s="198"/>
      <c r="O63" s="198"/>
    </row>
    <row r="64" spans="1:15" ht="15">
      <c r="A64" s="257">
        <v>10</v>
      </c>
      <c r="B64" s="244" t="s">
        <v>98</v>
      </c>
      <c r="C64" s="232">
        <v>17.52</v>
      </c>
      <c r="D64" s="245">
        <v>107.41876149601472</v>
      </c>
      <c r="E64" s="232">
        <v>18.04</v>
      </c>
      <c r="F64" s="245">
        <v>110.60698957694666</v>
      </c>
      <c r="G64" s="232">
        <v>16.31</v>
      </c>
      <c r="H64" s="245">
        <v>100</v>
      </c>
      <c r="I64" s="232">
        <v>17.419999999999998</v>
      </c>
      <c r="J64" s="245">
        <v>106.80564071122012</v>
      </c>
      <c r="K64" s="232">
        <v>17.689999999999998</v>
      </c>
      <c r="L64" s="245">
        <v>108.46106683016555</v>
      </c>
      <c r="M64" s="246">
        <v>16.31</v>
      </c>
      <c r="N64" s="198"/>
      <c r="O64" s="198"/>
    </row>
    <row r="65" spans="1:15" ht="15">
      <c r="A65" s="257">
        <v>11</v>
      </c>
      <c r="B65" s="244" t="s">
        <v>99</v>
      </c>
      <c r="C65" s="232">
        <v>2.27</v>
      </c>
      <c r="D65" s="245">
        <v>100</v>
      </c>
      <c r="E65" s="232">
        <v>2.6100000000000003</v>
      </c>
      <c r="F65" s="245">
        <v>114.97797356828194</v>
      </c>
      <c r="G65" s="232">
        <v>2.83</v>
      </c>
      <c r="H65" s="245">
        <v>124.66960352422906</v>
      </c>
      <c r="I65" s="232">
        <v>2.4899999999999998</v>
      </c>
      <c r="J65" s="245">
        <v>109.69162995594712</v>
      </c>
      <c r="K65" s="232">
        <v>2.72</v>
      </c>
      <c r="L65" s="245">
        <v>119.8237885462555</v>
      </c>
      <c r="M65" s="246">
        <v>2.27</v>
      </c>
      <c r="N65" s="198"/>
      <c r="O65" s="198"/>
    </row>
    <row r="66" spans="1:15" ht="15">
      <c r="A66" s="257">
        <v>12</v>
      </c>
      <c r="B66" s="244" t="s">
        <v>100</v>
      </c>
      <c r="C66" s="232">
        <v>8.32</v>
      </c>
      <c r="D66" s="245">
        <v>100</v>
      </c>
      <c r="E66" s="232">
        <v>8.5</v>
      </c>
      <c r="F66" s="245">
        <v>102.16346153846155</v>
      </c>
      <c r="G66" s="232">
        <v>8.56</v>
      </c>
      <c r="H66" s="245">
        <v>102.8846153846154</v>
      </c>
      <c r="I66" s="232">
        <v>8.43</v>
      </c>
      <c r="J66" s="245">
        <v>101.32211538461537</v>
      </c>
      <c r="K66" s="232">
        <v>8.450000000000001</v>
      </c>
      <c r="L66" s="245">
        <v>101.5625</v>
      </c>
      <c r="M66" s="246">
        <v>8.32</v>
      </c>
      <c r="N66" s="198"/>
      <c r="O66" s="198"/>
    </row>
    <row r="67" spans="1:15" ht="15">
      <c r="A67" s="257">
        <v>13</v>
      </c>
      <c r="B67" s="244" t="s">
        <v>107</v>
      </c>
      <c r="C67" s="232">
        <v>1.6</v>
      </c>
      <c r="D67" s="245">
        <v>100</v>
      </c>
      <c r="E67" s="232">
        <v>1.61</v>
      </c>
      <c r="F67" s="245">
        <v>100.62500000000001</v>
      </c>
      <c r="G67" s="232">
        <v>1.61</v>
      </c>
      <c r="H67" s="245">
        <v>100.62500000000001</v>
      </c>
      <c r="I67" s="232">
        <v>1.6</v>
      </c>
      <c r="J67" s="245">
        <v>100</v>
      </c>
      <c r="K67" s="232">
        <v>1.61</v>
      </c>
      <c r="L67" s="245">
        <v>100.62500000000001</v>
      </c>
      <c r="M67" s="246">
        <v>1.6</v>
      </c>
      <c r="N67" s="198"/>
      <c r="O67" s="198"/>
    </row>
    <row r="68" spans="1:15" ht="15">
      <c r="A68" s="257">
        <v>14</v>
      </c>
      <c r="B68" s="244" t="s">
        <v>108</v>
      </c>
      <c r="C68" s="232">
        <v>16.63</v>
      </c>
      <c r="D68" s="245">
        <v>100</v>
      </c>
      <c r="E68" s="232">
        <v>18.15</v>
      </c>
      <c r="F68" s="245">
        <v>109.14010823812387</v>
      </c>
      <c r="G68" s="232">
        <v>17.7</v>
      </c>
      <c r="H68" s="245">
        <v>106.4341551413109</v>
      </c>
      <c r="I68" s="232">
        <v>19.35</v>
      </c>
      <c r="J68" s="245">
        <v>116.35598316295852</v>
      </c>
      <c r="K68" s="232">
        <v>17.470000000000002</v>
      </c>
      <c r="L68" s="245">
        <v>105.05111244738427</v>
      </c>
      <c r="M68" s="246">
        <v>16.63</v>
      </c>
      <c r="N68" s="198"/>
      <c r="O68" s="198"/>
    </row>
    <row r="69" spans="1:15" ht="15">
      <c r="A69" s="257">
        <v>15</v>
      </c>
      <c r="B69" s="244" t="s">
        <v>109</v>
      </c>
      <c r="C69" s="232">
        <v>17.740000000000002</v>
      </c>
      <c r="D69" s="245">
        <v>107.90754257907544</v>
      </c>
      <c r="E69" s="232">
        <v>18.91</v>
      </c>
      <c r="F69" s="245">
        <v>115.02433090024333</v>
      </c>
      <c r="G69" s="232">
        <v>19.92</v>
      </c>
      <c r="H69" s="245">
        <v>121.16788321167886</v>
      </c>
      <c r="I69" s="232">
        <v>16.439999999999998</v>
      </c>
      <c r="J69" s="245">
        <v>100</v>
      </c>
      <c r="K69" s="232">
        <v>20.770000000000003</v>
      </c>
      <c r="L69" s="245">
        <v>126.33819951338204</v>
      </c>
      <c r="M69" s="246">
        <v>16.439999999999998</v>
      </c>
      <c r="N69" s="198"/>
      <c r="O69" s="198"/>
    </row>
    <row r="70" spans="1:15" ht="15.75" thickBot="1">
      <c r="A70" s="296">
        <v>16</v>
      </c>
      <c r="B70" s="297" t="s">
        <v>101</v>
      </c>
      <c r="C70" s="298">
        <v>20.779999999999998</v>
      </c>
      <c r="D70" s="299">
        <v>100.19286403085823</v>
      </c>
      <c r="E70" s="298">
        <v>20.93</v>
      </c>
      <c r="F70" s="299">
        <v>100.91610414657669</v>
      </c>
      <c r="G70" s="298">
        <v>20.74</v>
      </c>
      <c r="H70" s="299">
        <v>100</v>
      </c>
      <c r="I70" s="298">
        <v>22.02</v>
      </c>
      <c r="J70" s="299">
        <v>106.17164898746385</v>
      </c>
      <c r="K70" s="298">
        <v>21.339999999999996</v>
      </c>
      <c r="L70" s="299">
        <v>102.89296046287366</v>
      </c>
      <c r="M70" s="300">
        <v>20.74</v>
      </c>
      <c r="N70" s="198"/>
      <c r="O70" s="198"/>
    </row>
    <row r="71" spans="1:15" ht="15.75" thickBot="1">
      <c r="A71" s="219"/>
      <c r="B71" s="64"/>
      <c r="C71" s="220"/>
      <c r="D71" s="221"/>
      <c r="E71" s="220"/>
      <c r="F71" s="221"/>
      <c r="G71" s="220"/>
      <c r="H71" s="221"/>
      <c r="I71" s="220"/>
      <c r="J71" s="221"/>
      <c r="K71" s="220"/>
      <c r="L71" s="221"/>
      <c r="M71" s="220"/>
      <c r="N71" s="221"/>
      <c r="O71" s="220"/>
    </row>
    <row r="72" spans="1:15" ht="20.25" customHeight="1" thickBot="1">
      <c r="A72" s="324" t="s">
        <v>102</v>
      </c>
      <c r="B72" s="325"/>
      <c r="C72" s="325"/>
      <c r="D72" s="325"/>
      <c r="E72" s="325"/>
      <c r="F72" s="325"/>
      <c r="G72" s="325"/>
      <c r="H72" s="325"/>
      <c r="I72" s="325"/>
      <c r="J72" s="325"/>
      <c r="K72" s="325"/>
      <c r="L72" s="325"/>
      <c r="M72" s="325"/>
      <c r="N72" s="325"/>
      <c r="O72" s="326"/>
    </row>
    <row r="73" spans="1:15" s="197" customFormat="1" ht="26.25" customHeight="1">
      <c r="A73" s="341" t="s">
        <v>21</v>
      </c>
      <c r="B73" s="342"/>
      <c r="C73" s="327" t="s">
        <v>67</v>
      </c>
      <c r="D73" s="328"/>
      <c r="E73" s="327" t="s">
        <v>68</v>
      </c>
      <c r="F73" s="328"/>
      <c r="G73" s="327" t="s">
        <v>69</v>
      </c>
      <c r="H73" s="328"/>
      <c r="I73" s="327" t="s">
        <v>70</v>
      </c>
      <c r="J73" s="328"/>
      <c r="K73" s="327" t="s">
        <v>71</v>
      </c>
      <c r="L73" s="328"/>
      <c r="M73" s="327" t="s">
        <v>72</v>
      </c>
      <c r="N73" s="328"/>
      <c r="O73" s="334" t="s">
        <v>22</v>
      </c>
    </row>
    <row r="74" spans="1:15" s="197" customFormat="1" ht="40.5" customHeight="1">
      <c r="A74" s="343"/>
      <c r="B74" s="344"/>
      <c r="C74" s="329"/>
      <c r="D74" s="330"/>
      <c r="E74" s="329"/>
      <c r="F74" s="330"/>
      <c r="G74" s="329"/>
      <c r="H74" s="330"/>
      <c r="I74" s="329"/>
      <c r="J74" s="330"/>
      <c r="K74" s="329"/>
      <c r="L74" s="330"/>
      <c r="M74" s="329"/>
      <c r="N74" s="330"/>
      <c r="O74" s="335"/>
    </row>
    <row r="75" spans="1:15" ht="13.5" customHeight="1">
      <c r="A75" s="343"/>
      <c r="B75" s="344"/>
      <c r="C75" s="222" t="s">
        <v>23</v>
      </c>
      <c r="D75" s="223" t="s">
        <v>24</v>
      </c>
      <c r="E75" s="224" t="s">
        <v>23</v>
      </c>
      <c r="F75" s="223" t="s">
        <v>24</v>
      </c>
      <c r="G75" s="224" t="s">
        <v>23</v>
      </c>
      <c r="H75" s="223" t="s">
        <v>24</v>
      </c>
      <c r="I75" s="224" t="s">
        <v>23</v>
      </c>
      <c r="J75" s="223" t="s">
        <v>24</v>
      </c>
      <c r="K75" s="224" t="s">
        <v>23</v>
      </c>
      <c r="L75" s="223" t="s">
        <v>24</v>
      </c>
      <c r="M75" s="224" t="s">
        <v>23</v>
      </c>
      <c r="N75" s="223" t="s">
        <v>24</v>
      </c>
      <c r="O75" s="335"/>
    </row>
    <row r="76" spans="1:15" ht="15">
      <c r="A76" s="259">
        <v>1</v>
      </c>
      <c r="B76" s="263" t="s">
        <v>91</v>
      </c>
      <c r="C76" s="264">
        <v>2.65</v>
      </c>
      <c r="D76" s="272">
        <v>109.05349794238684</v>
      </c>
      <c r="E76" s="264">
        <v>2.55</v>
      </c>
      <c r="F76" s="272">
        <v>104.93827160493827</v>
      </c>
      <c r="G76" s="264">
        <v>2.52</v>
      </c>
      <c r="H76" s="272">
        <v>103.70370370370372</v>
      </c>
      <c r="I76" s="264">
        <v>2.4299999999999997</v>
      </c>
      <c r="J76" s="273">
        <v>100</v>
      </c>
      <c r="K76" s="264">
        <v>2.44</v>
      </c>
      <c r="L76" s="273">
        <v>100.41152263374487</v>
      </c>
      <c r="M76" s="264">
        <v>2.5</v>
      </c>
      <c r="N76" s="272">
        <v>102.880658436214</v>
      </c>
      <c r="O76" s="275">
        <v>2.4299999999999997</v>
      </c>
    </row>
    <row r="77" spans="1:15" ht="15">
      <c r="A77" s="259">
        <v>2</v>
      </c>
      <c r="B77" s="263" t="s">
        <v>103</v>
      </c>
      <c r="C77" s="264">
        <v>1.1</v>
      </c>
      <c r="D77" s="261">
        <v>110.00000000000001</v>
      </c>
      <c r="E77" s="264">
        <v>1</v>
      </c>
      <c r="F77" s="261">
        <v>100</v>
      </c>
      <c r="G77" s="264">
        <v>1.05</v>
      </c>
      <c r="H77" s="261">
        <v>105</v>
      </c>
      <c r="I77" s="264">
        <v>1.1</v>
      </c>
      <c r="J77" s="262">
        <v>110.00000000000001</v>
      </c>
      <c r="K77" s="264">
        <v>1.28</v>
      </c>
      <c r="L77" s="262">
        <v>128</v>
      </c>
      <c r="M77" s="264">
        <v>1.05</v>
      </c>
      <c r="N77" s="261">
        <v>105</v>
      </c>
      <c r="O77" s="275">
        <v>1</v>
      </c>
    </row>
    <row r="78" spans="1:15" ht="15">
      <c r="A78" s="259">
        <v>3</v>
      </c>
      <c r="B78" s="263" t="s">
        <v>92</v>
      </c>
      <c r="C78" s="264">
        <v>4.609999999999999</v>
      </c>
      <c r="D78" s="261">
        <v>109.76190476190474</v>
      </c>
      <c r="E78" s="264">
        <v>4.55</v>
      </c>
      <c r="F78" s="261">
        <v>108.33333333333333</v>
      </c>
      <c r="G78" s="264">
        <v>4.4</v>
      </c>
      <c r="H78" s="261">
        <v>104.76190476190477</v>
      </c>
      <c r="I78" s="264">
        <v>4.4399999999999995</v>
      </c>
      <c r="J78" s="262">
        <v>105.7142857142857</v>
      </c>
      <c r="K78" s="264">
        <v>4.57</v>
      </c>
      <c r="L78" s="262">
        <v>108.80952380952382</v>
      </c>
      <c r="M78" s="264">
        <v>4.2</v>
      </c>
      <c r="N78" s="261">
        <v>100</v>
      </c>
      <c r="O78" s="275">
        <v>4.2</v>
      </c>
    </row>
    <row r="79" spans="1:15" ht="15">
      <c r="A79" s="259">
        <v>4</v>
      </c>
      <c r="B79" s="263" t="s">
        <v>104</v>
      </c>
      <c r="C79" s="264">
        <v>44.68999999999999</v>
      </c>
      <c r="D79" s="261">
        <v>104.48912789338318</v>
      </c>
      <c r="E79" s="264">
        <v>43.27000000000001</v>
      </c>
      <c r="F79" s="261">
        <v>101.16904372223523</v>
      </c>
      <c r="G79" s="264">
        <v>42.77</v>
      </c>
      <c r="H79" s="261">
        <v>100</v>
      </c>
      <c r="I79" s="264">
        <v>45.82</v>
      </c>
      <c r="J79" s="262">
        <v>107.13116670563478</v>
      </c>
      <c r="K79" s="264">
        <v>45.14000000000001</v>
      </c>
      <c r="L79" s="262">
        <v>105.54126724339493</v>
      </c>
      <c r="M79" s="264">
        <v>43.3</v>
      </c>
      <c r="N79" s="261">
        <v>101.23918634556932</v>
      </c>
      <c r="O79" s="275">
        <v>42.77</v>
      </c>
    </row>
    <row r="80" spans="1:15" ht="15">
      <c r="A80" s="259">
        <v>5</v>
      </c>
      <c r="B80" s="263" t="s">
        <v>93</v>
      </c>
      <c r="C80" s="264">
        <v>3.8</v>
      </c>
      <c r="D80" s="261">
        <v>106.44257703081233</v>
      </c>
      <c r="E80" s="264">
        <v>3.95</v>
      </c>
      <c r="F80" s="261">
        <v>110.64425770308124</v>
      </c>
      <c r="G80" s="264">
        <v>3.85</v>
      </c>
      <c r="H80" s="261">
        <v>107.84313725490198</v>
      </c>
      <c r="I80" s="264">
        <v>3.57</v>
      </c>
      <c r="J80" s="262">
        <v>100</v>
      </c>
      <c r="K80" s="264">
        <v>4.12</v>
      </c>
      <c r="L80" s="262">
        <v>115.40616246498601</v>
      </c>
      <c r="M80" s="264">
        <v>3.79</v>
      </c>
      <c r="N80" s="261">
        <v>106.1624649859944</v>
      </c>
      <c r="O80" s="275">
        <v>3.57</v>
      </c>
    </row>
    <row r="81" spans="1:15" ht="15">
      <c r="A81" s="259">
        <v>6</v>
      </c>
      <c r="B81" s="263" t="s">
        <v>94</v>
      </c>
      <c r="C81" s="264">
        <v>10.89</v>
      </c>
      <c r="D81" s="261">
        <v>110.11122345803844</v>
      </c>
      <c r="E81" s="264">
        <v>10.6</v>
      </c>
      <c r="F81" s="261">
        <v>107.17896865520729</v>
      </c>
      <c r="G81" s="264">
        <v>10.73</v>
      </c>
      <c r="H81" s="261">
        <v>108.49342770475229</v>
      </c>
      <c r="I81" s="264">
        <v>9.889999999999999</v>
      </c>
      <c r="J81" s="262">
        <v>100</v>
      </c>
      <c r="K81" s="264">
        <v>10.97</v>
      </c>
      <c r="L81" s="262">
        <v>110.92012133468153</v>
      </c>
      <c r="M81" s="264">
        <v>10.530000000000001</v>
      </c>
      <c r="N81" s="261">
        <v>106.47118301314462</v>
      </c>
      <c r="O81" s="275">
        <v>9.889999999999999</v>
      </c>
    </row>
    <row r="82" spans="1:15" ht="15">
      <c r="A82" s="259">
        <v>7</v>
      </c>
      <c r="B82" s="263" t="s">
        <v>105</v>
      </c>
      <c r="C82" s="264">
        <v>9.39</v>
      </c>
      <c r="D82" s="261">
        <v>114.51219512195124</v>
      </c>
      <c r="E82" s="264">
        <v>8.4</v>
      </c>
      <c r="F82" s="261">
        <v>102.4390243902439</v>
      </c>
      <c r="G82" s="264">
        <v>8.55</v>
      </c>
      <c r="H82" s="261">
        <v>104.26829268292686</v>
      </c>
      <c r="I82" s="264">
        <v>8.2</v>
      </c>
      <c r="J82" s="262">
        <v>100</v>
      </c>
      <c r="K82" s="264">
        <v>8.74</v>
      </c>
      <c r="L82" s="262">
        <v>106.58536585365854</v>
      </c>
      <c r="M82" s="264">
        <v>8.29</v>
      </c>
      <c r="N82" s="261">
        <v>101.09756097560975</v>
      </c>
      <c r="O82" s="275">
        <v>8.2</v>
      </c>
    </row>
    <row r="83" spans="1:15" ht="15">
      <c r="A83" s="259">
        <v>8</v>
      </c>
      <c r="B83" s="263" t="s">
        <v>106</v>
      </c>
      <c r="C83" s="264">
        <v>9.1</v>
      </c>
      <c r="D83" s="261">
        <v>106.6822977725674</v>
      </c>
      <c r="E83" s="264">
        <v>9.02</v>
      </c>
      <c r="F83" s="261">
        <v>105.74443141852284</v>
      </c>
      <c r="G83" s="264">
        <v>8.530000000000001</v>
      </c>
      <c r="H83" s="261">
        <v>100</v>
      </c>
      <c r="I83" s="264">
        <v>8.55</v>
      </c>
      <c r="J83" s="262">
        <v>100.23446658851114</v>
      </c>
      <c r="K83" s="264">
        <v>9.12</v>
      </c>
      <c r="L83" s="262">
        <v>106.91676436107853</v>
      </c>
      <c r="M83" s="264">
        <v>8.95</v>
      </c>
      <c r="N83" s="261">
        <v>104.92379835873386</v>
      </c>
      <c r="O83" s="275">
        <v>8.530000000000001</v>
      </c>
    </row>
    <row r="84" spans="1:15" ht="15">
      <c r="A84" s="259">
        <v>9</v>
      </c>
      <c r="B84" s="263" t="s">
        <v>95</v>
      </c>
      <c r="C84" s="264">
        <v>14.53</v>
      </c>
      <c r="D84" s="261">
        <v>100.62326869806093</v>
      </c>
      <c r="E84" s="264">
        <v>14.44</v>
      </c>
      <c r="F84" s="261">
        <v>100</v>
      </c>
      <c r="G84" s="264">
        <v>15.839999999999998</v>
      </c>
      <c r="H84" s="261">
        <v>109.69529085872576</v>
      </c>
      <c r="I84" s="264">
        <v>15.31</v>
      </c>
      <c r="J84" s="262">
        <v>106.02493074792245</v>
      </c>
      <c r="K84" s="264">
        <v>16.27</v>
      </c>
      <c r="L84" s="262">
        <v>112.67313019390582</v>
      </c>
      <c r="M84" s="264">
        <v>14.6</v>
      </c>
      <c r="N84" s="261">
        <v>101.10803324099724</v>
      </c>
      <c r="O84" s="275">
        <v>14.44</v>
      </c>
    </row>
    <row r="85" spans="1:15" ht="15">
      <c r="A85" s="259">
        <v>10</v>
      </c>
      <c r="B85" s="263" t="s">
        <v>96</v>
      </c>
      <c r="C85" s="264">
        <v>12.32</v>
      </c>
      <c r="D85" s="261">
        <v>101.81818181818183</v>
      </c>
      <c r="E85" s="264">
        <v>13.15</v>
      </c>
      <c r="F85" s="261">
        <v>108.67768595041323</v>
      </c>
      <c r="G85" s="264">
        <v>13.600000000000001</v>
      </c>
      <c r="H85" s="261">
        <v>112.39669421487606</v>
      </c>
      <c r="I85" s="264">
        <v>13.54</v>
      </c>
      <c r="J85" s="262">
        <v>111.90082644628099</v>
      </c>
      <c r="K85" s="264">
        <v>12.18</v>
      </c>
      <c r="L85" s="262">
        <v>100.6611570247934</v>
      </c>
      <c r="M85" s="264">
        <v>12.1</v>
      </c>
      <c r="N85" s="261">
        <v>100</v>
      </c>
      <c r="O85" s="275">
        <v>12.1</v>
      </c>
    </row>
    <row r="86" spans="1:15" ht="15">
      <c r="A86" s="259">
        <v>11</v>
      </c>
      <c r="B86" s="263" t="s">
        <v>97</v>
      </c>
      <c r="C86" s="264">
        <v>22.43</v>
      </c>
      <c r="D86" s="261">
        <v>116.51948051948051</v>
      </c>
      <c r="E86" s="264">
        <v>22.46</v>
      </c>
      <c r="F86" s="261">
        <v>116.67532467532469</v>
      </c>
      <c r="G86" s="264">
        <v>21.400000000000002</v>
      </c>
      <c r="H86" s="261">
        <v>111.16883116883119</v>
      </c>
      <c r="I86" s="264">
        <v>19.25</v>
      </c>
      <c r="J86" s="262">
        <v>100</v>
      </c>
      <c r="K86" s="264">
        <v>23.209999999999997</v>
      </c>
      <c r="L86" s="262">
        <v>120.57142857142856</v>
      </c>
      <c r="M86" s="264">
        <v>19.58</v>
      </c>
      <c r="N86" s="261">
        <v>101.71428571428571</v>
      </c>
      <c r="O86" s="275">
        <v>19.25</v>
      </c>
    </row>
    <row r="87" spans="1:15" ht="15">
      <c r="A87" s="259">
        <v>12</v>
      </c>
      <c r="B87" s="263" t="s">
        <v>98</v>
      </c>
      <c r="C87" s="264">
        <v>12.98</v>
      </c>
      <c r="D87" s="261">
        <v>117.57246376811594</v>
      </c>
      <c r="E87" s="264">
        <v>11.25</v>
      </c>
      <c r="F87" s="261">
        <v>101.90217391304346</v>
      </c>
      <c r="G87" s="264">
        <v>11.690000000000001</v>
      </c>
      <c r="H87" s="261">
        <v>105.88768115942028</v>
      </c>
      <c r="I87" s="264">
        <v>11.719999999999999</v>
      </c>
      <c r="J87" s="262">
        <v>106.15942028985505</v>
      </c>
      <c r="K87" s="264">
        <v>12.299999999999999</v>
      </c>
      <c r="L87" s="262">
        <v>111.41304347826085</v>
      </c>
      <c r="M87" s="264">
        <v>11.040000000000001</v>
      </c>
      <c r="N87" s="261">
        <v>100</v>
      </c>
      <c r="O87" s="275">
        <v>11.040000000000001</v>
      </c>
    </row>
    <row r="88" spans="1:15" ht="15">
      <c r="A88" s="259">
        <v>13</v>
      </c>
      <c r="B88" s="263" t="s">
        <v>99</v>
      </c>
      <c r="C88" s="264">
        <v>9.950000000000001</v>
      </c>
      <c r="D88" s="261">
        <v>132.66666666666669</v>
      </c>
      <c r="E88" s="264">
        <v>9.099999999999998</v>
      </c>
      <c r="F88" s="261">
        <v>121.33333333333331</v>
      </c>
      <c r="G88" s="264">
        <v>7.5</v>
      </c>
      <c r="H88" s="261">
        <v>100</v>
      </c>
      <c r="I88" s="264">
        <v>9.05</v>
      </c>
      <c r="J88" s="262">
        <v>120.66666666666667</v>
      </c>
      <c r="K88" s="264">
        <v>10.45</v>
      </c>
      <c r="L88" s="262">
        <v>139.33333333333334</v>
      </c>
      <c r="M88" s="264">
        <v>8.9</v>
      </c>
      <c r="N88" s="261">
        <v>118.66666666666667</v>
      </c>
      <c r="O88" s="275">
        <v>7.5</v>
      </c>
    </row>
    <row r="89" spans="1:15" ht="15">
      <c r="A89" s="259">
        <v>14</v>
      </c>
      <c r="B89" s="263" t="s">
        <v>100</v>
      </c>
      <c r="C89" s="264">
        <v>7.329999999999999</v>
      </c>
      <c r="D89" s="261">
        <v>103.67751060820368</v>
      </c>
      <c r="E89" s="264">
        <v>7.109999999999999</v>
      </c>
      <c r="F89" s="261">
        <v>100.56577086280056</v>
      </c>
      <c r="G89" s="264">
        <v>7.199999999999999</v>
      </c>
      <c r="H89" s="261">
        <v>101.83875530410185</v>
      </c>
      <c r="I89" s="264">
        <v>7.49</v>
      </c>
      <c r="J89" s="262">
        <v>105.94059405940595</v>
      </c>
      <c r="K89" s="264">
        <v>7.069999999999999</v>
      </c>
      <c r="L89" s="262">
        <v>100</v>
      </c>
      <c r="M89" s="264">
        <v>7.08</v>
      </c>
      <c r="N89" s="261">
        <v>100.14144271570015</v>
      </c>
      <c r="O89" s="275">
        <v>7.069999999999999</v>
      </c>
    </row>
    <row r="90" spans="1:15" ht="15">
      <c r="A90" s="259">
        <v>15</v>
      </c>
      <c r="B90" s="263" t="s">
        <v>107</v>
      </c>
      <c r="C90" s="264">
        <v>3.73</v>
      </c>
      <c r="D90" s="261">
        <v>108.7463556851312</v>
      </c>
      <c r="E90" s="264">
        <v>3.53</v>
      </c>
      <c r="F90" s="261">
        <v>102.91545189504374</v>
      </c>
      <c r="G90" s="264">
        <v>3.54</v>
      </c>
      <c r="H90" s="261">
        <v>103.20699708454812</v>
      </c>
      <c r="I90" s="264">
        <v>3.59</v>
      </c>
      <c r="J90" s="262">
        <v>104.66472303206997</v>
      </c>
      <c r="K90" s="264">
        <v>3.5599999999999996</v>
      </c>
      <c r="L90" s="262">
        <v>103.79008746355684</v>
      </c>
      <c r="M90" s="264">
        <v>3.4299999999999997</v>
      </c>
      <c r="N90" s="261">
        <v>100</v>
      </c>
      <c r="O90" s="275">
        <v>3.4299999999999997</v>
      </c>
    </row>
    <row r="91" spans="1:15" ht="15">
      <c r="A91" s="276">
        <v>16</v>
      </c>
      <c r="B91" s="263" t="s">
        <v>108</v>
      </c>
      <c r="C91" s="264">
        <v>7.23</v>
      </c>
      <c r="D91" s="261">
        <v>118.7192118226601</v>
      </c>
      <c r="E91" s="264">
        <v>6.819999999999999</v>
      </c>
      <c r="F91" s="261">
        <v>111.98686371100163</v>
      </c>
      <c r="G91" s="264">
        <v>6.82</v>
      </c>
      <c r="H91" s="261">
        <v>111.98686371100163</v>
      </c>
      <c r="I91" s="264">
        <v>6.94</v>
      </c>
      <c r="J91" s="262">
        <v>113.95730706075535</v>
      </c>
      <c r="K91" s="264">
        <v>6.710000000000001</v>
      </c>
      <c r="L91" s="262">
        <v>110.18062397372744</v>
      </c>
      <c r="M91" s="264">
        <v>6.09</v>
      </c>
      <c r="N91" s="261">
        <v>100</v>
      </c>
      <c r="O91" s="275">
        <v>6.09</v>
      </c>
    </row>
    <row r="92" spans="1:15" ht="15">
      <c r="A92" s="276">
        <v>17</v>
      </c>
      <c r="B92" s="263" t="s">
        <v>109</v>
      </c>
      <c r="C92" s="264">
        <v>15.75</v>
      </c>
      <c r="D92" s="261">
        <v>122.09302325581395</v>
      </c>
      <c r="E92" s="264">
        <v>13.780000000000001</v>
      </c>
      <c r="F92" s="261">
        <v>106.8217054263566</v>
      </c>
      <c r="G92" s="264">
        <v>15.819999999999999</v>
      </c>
      <c r="H92" s="261">
        <v>122.63565891472868</v>
      </c>
      <c r="I92" s="264">
        <v>16.77</v>
      </c>
      <c r="J92" s="262">
        <v>129.99999999999997</v>
      </c>
      <c r="K92" s="264">
        <v>15.29</v>
      </c>
      <c r="L92" s="262">
        <v>118.52713178294572</v>
      </c>
      <c r="M92" s="264">
        <v>12.9</v>
      </c>
      <c r="N92" s="261">
        <v>100</v>
      </c>
      <c r="O92" s="275">
        <v>12.9</v>
      </c>
    </row>
    <row r="93" spans="1:15" ht="15.75" thickBot="1">
      <c r="A93" s="260">
        <v>18</v>
      </c>
      <c r="B93" s="277" t="s">
        <v>101</v>
      </c>
      <c r="C93" s="278">
        <v>19.97</v>
      </c>
      <c r="D93" s="279">
        <v>105.27148128624144</v>
      </c>
      <c r="E93" s="278">
        <v>19.59</v>
      </c>
      <c r="F93" s="279">
        <v>103.2683183974697</v>
      </c>
      <c r="G93" s="278">
        <v>18.97</v>
      </c>
      <c r="H93" s="279">
        <v>100</v>
      </c>
      <c r="I93" s="278">
        <v>19.23</v>
      </c>
      <c r="J93" s="280">
        <v>101.37058513442278</v>
      </c>
      <c r="K93" s="278">
        <v>19.22</v>
      </c>
      <c r="L93" s="280">
        <v>101.31787032156036</v>
      </c>
      <c r="M93" s="278">
        <v>19.23</v>
      </c>
      <c r="N93" s="279">
        <v>101.37058513442278</v>
      </c>
      <c r="O93" s="281">
        <v>18.97</v>
      </c>
    </row>
    <row r="94" spans="1:15" ht="15.75" thickBot="1">
      <c r="A94" s="225"/>
      <c r="B94" s="64"/>
      <c r="C94" s="220"/>
      <c r="D94" s="221"/>
      <c r="E94" s="220"/>
      <c r="F94" s="221"/>
      <c r="G94" s="220"/>
      <c r="H94" s="221"/>
      <c r="I94" s="220"/>
      <c r="J94" s="221"/>
      <c r="K94" s="220"/>
      <c r="L94" s="221"/>
      <c r="M94" s="220"/>
      <c r="N94" s="221"/>
      <c r="O94" s="220"/>
    </row>
    <row r="95" spans="1:11" ht="16.5" thickBot="1">
      <c r="A95" s="331" t="s">
        <v>90</v>
      </c>
      <c r="B95" s="332"/>
      <c r="C95" s="332"/>
      <c r="D95" s="332"/>
      <c r="E95" s="332"/>
      <c r="F95" s="332"/>
      <c r="G95" s="332"/>
      <c r="H95" s="332"/>
      <c r="I95" s="332"/>
      <c r="J95" s="332"/>
      <c r="K95" s="333"/>
    </row>
    <row r="96" spans="1:11" ht="12.75" customHeight="1">
      <c r="A96" s="341" t="s">
        <v>21</v>
      </c>
      <c r="B96" s="342"/>
      <c r="C96" s="347" t="s">
        <v>73</v>
      </c>
      <c r="D96" s="348"/>
      <c r="E96" s="347" t="s">
        <v>74</v>
      </c>
      <c r="F96" s="348"/>
      <c r="G96" s="327" t="s">
        <v>75</v>
      </c>
      <c r="H96" s="328"/>
      <c r="I96" s="327" t="s">
        <v>76</v>
      </c>
      <c r="J96" s="328"/>
      <c r="K96" s="334" t="s">
        <v>22</v>
      </c>
    </row>
    <row r="97" spans="1:11" ht="47.25" customHeight="1">
      <c r="A97" s="343"/>
      <c r="B97" s="344"/>
      <c r="C97" s="349"/>
      <c r="D97" s="350"/>
      <c r="E97" s="349"/>
      <c r="F97" s="350"/>
      <c r="G97" s="329"/>
      <c r="H97" s="330"/>
      <c r="I97" s="329"/>
      <c r="J97" s="330"/>
      <c r="K97" s="335"/>
    </row>
    <row r="98" spans="1:11" ht="13.5" customHeight="1" thickBot="1">
      <c r="A98" s="345"/>
      <c r="B98" s="346"/>
      <c r="C98" s="222" t="s">
        <v>23</v>
      </c>
      <c r="D98" s="223" t="s">
        <v>24</v>
      </c>
      <c r="E98" s="224" t="s">
        <v>23</v>
      </c>
      <c r="F98" s="223" t="s">
        <v>24</v>
      </c>
      <c r="G98" s="224" t="s">
        <v>23</v>
      </c>
      <c r="H98" s="223" t="s">
        <v>24</v>
      </c>
      <c r="I98" s="224" t="s">
        <v>23</v>
      </c>
      <c r="J98" s="223" t="s">
        <v>24</v>
      </c>
      <c r="K98" s="336"/>
    </row>
    <row r="99" spans="1:11" ht="15">
      <c r="A99" s="258">
        <v>1</v>
      </c>
      <c r="B99" s="247" t="s">
        <v>91</v>
      </c>
      <c r="C99" s="249">
        <v>2.82</v>
      </c>
      <c r="D99" s="250">
        <v>104.44444444444443</v>
      </c>
      <c r="E99" s="249">
        <v>2.7</v>
      </c>
      <c r="F99" s="250">
        <v>100</v>
      </c>
      <c r="G99" s="249">
        <v>2.7</v>
      </c>
      <c r="H99" s="250">
        <v>100</v>
      </c>
      <c r="I99" s="249">
        <v>2.82</v>
      </c>
      <c r="J99" s="250">
        <v>104.44444444444443</v>
      </c>
      <c r="K99" s="251">
        <v>2.7</v>
      </c>
    </row>
    <row r="100" spans="1:11" ht="15">
      <c r="A100" s="259">
        <v>2</v>
      </c>
      <c r="B100" s="248" t="s">
        <v>92</v>
      </c>
      <c r="C100" s="252">
        <v>2.1</v>
      </c>
      <c r="D100" s="253">
        <v>102.4390243902439</v>
      </c>
      <c r="E100" s="252">
        <v>2.1</v>
      </c>
      <c r="F100" s="253">
        <v>102.4390243902439</v>
      </c>
      <c r="G100" s="252">
        <v>2.05</v>
      </c>
      <c r="H100" s="253">
        <v>100</v>
      </c>
      <c r="I100" s="252">
        <v>2.1</v>
      </c>
      <c r="J100" s="253">
        <v>102.4390243902439</v>
      </c>
      <c r="K100" s="254">
        <v>2.05</v>
      </c>
    </row>
    <row r="101" spans="1:11" ht="15">
      <c r="A101" s="259">
        <v>3</v>
      </c>
      <c r="B101" s="248" t="s">
        <v>93</v>
      </c>
      <c r="C101" s="252">
        <v>1.52</v>
      </c>
      <c r="D101" s="253">
        <v>117.82945736434107</v>
      </c>
      <c r="E101" s="252">
        <v>1.32</v>
      </c>
      <c r="F101" s="253">
        <v>102.32558139534885</v>
      </c>
      <c r="G101" s="252">
        <v>1.29</v>
      </c>
      <c r="H101" s="253">
        <v>100</v>
      </c>
      <c r="I101" s="252">
        <v>1.52</v>
      </c>
      <c r="J101" s="253">
        <v>117.82945736434107</v>
      </c>
      <c r="K101" s="254">
        <v>1.29</v>
      </c>
    </row>
    <row r="102" spans="1:11" ht="15">
      <c r="A102" s="259">
        <v>4</v>
      </c>
      <c r="B102" s="248" t="s">
        <v>94</v>
      </c>
      <c r="C102" s="252">
        <v>7.44</v>
      </c>
      <c r="D102" s="253">
        <v>114.63790446841296</v>
      </c>
      <c r="E102" s="252">
        <v>6.859999999999999</v>
      </c>
      <c r="F102" s="253">
        <v>105.70107858243449</v>
      </c>
      <c r="G102" s="252">
        <v>6.49</v>
      </c>
      <c r="H102" s="253">
        <v>100</v>
      </c>
      <c r="I102" s="252">
        <v>6.93</v>
      </c>
      <c r="J102" s="253">
        <v>106.77966101694913</v>
      </c>
      <c r="K102" s="254">
        <v>6.49</v>
      </c>
    </row>
    <row r="103" spans="1:11" ht="15">
      <c r="A103" s="259">
        <v>5</v>
      </c>
      <c r="B103" s="248" t="s">
        <v>95</v>
      </c>
      <c r="C103" s="252">
        <v>6.33</v>
      </c>
      <c r="D103" s="253">
        <v>111.83745583038869</v>
      </c>
      <c r="E103" s="252">
        <v>5.890000000000001</v>
      </c>
      <c r="F103" s="253">
        <v>104.06360424028269</v>
      </c>
      <c r="G103" s="252">
        <v>5.66</v>
      </c>
      <c r="H103" s="253">
        <v>100</v>
      </c>
      <c r="I103" s="252">
        <v>6.17</v>
      </c>
      <c r="J103" s="253">
        <v>109.01060070671377</v>
      </c>
      <c r="K103" s="254">
        <v>5.66</v>
      </c>
    </row>
    <row r="104" spans="1:11" ht="15">
      <c r="A104" s="259">
        <v>6</v>
      </c>
      <c r="B104" s="248" t="s">
        <v>96</v>
      </c>
      <c r="C104" s="252">
        <v>5.31</v>
      </c>
      <c r="D104" s="253">
        <v>133.08270676691728</v>
      </c>
      <c r="E104" s="252">
        <v>3.99</v>
      </c>
      <c r="F104" s="253">
        <v>100</v>
      </c>
      <c r="G104" s="252">
        <v>4.05</v>
      </c>
      <c r="H104" s="253">
        <v>101.50375939849623</v>
      </c>
      <c r="I104" s="252">
        <v>5.35</v>
      </c>
      <c r="J104" s="253">
        <v>134.08521303258144</v>
      </c>
      <c r="K104" s="254">
        <v>3.99</v>
      </c>
    </row>
    <row r="105" spans="1:11" ht="15">
      <c r="A105" s="259">
        <v>7</v>
      </c>
      <c r="B105" s="248" t="s">
        <v>97</v>
      </c>
      <c r="C105" s="252">
        <v>21.039999999999996</v>
      </c>
      <c r="D105" s="253">
        <v>117.41071428571428</v>
      </c>
      <c r="E105" s="252">
        <v>17.919999999999998</v>
      </c>
      <c r="F105" s="253">
        <v>100</v>
      </c>
      <c r="G105" s="252">
        <v>19.43</v>
      </c>
      <c r="H105" s="253">
        <v>108.4263392857143</v>
      </c>
      <c r="I105" s="252">
        <v>21.59</v>
      </c>
      <c r="J105" s="253">
        <v>120.47991071428572</v>
      </c>
      <c r="K105" s="254">
        <v>17.919999999999998</v>
      </c>
    </row>
    <row r="106" spans="1:11" ht="15">
      <c r="A106" s="259">
        <v>8</v>
      </c>
      <c r="B106" s="248" t="s">
        <v>98</v>
      </c>
      <c r="C106" s="252">
        <v>8.690000000000001</v>
      </c>
      <c r="D106" s="253">
        <v>127.98232695139913</v>
      </c>
      <c r="E106" s="252">
        <v>7.449999999999999</v>
      </c>
      <c r="F106" s="253">
        <v>109.720176730486</v>
      </c>
      <c r="G106" s="252">
        <v>7.9399999999999995</v>
      </c>
      <c r="H106" s="253">
        <v>116.93667157584682</v>
      </c>
      <c r="I106" s="252">
        <v>6.79</v>
      </c>
      <c r="J106" s="253">
        <v>100</v>
      </c>
      <c r="K106" s="254">
        <v>6.79</v>
      </c>
    </row>
    <row r="107" spans="1:11" ht="15">
      <c r="A107" s="259">
        <v>9</v>
      </c>
      <c r="B107" s="248" t="s">
        <v>99</v>
      </c>
      <c r="C107" s="252">
        <v>4.38</v>
      </c>
      <c r="D107" s="253">
        <v>100</v>
      </c>
      <c r="E107" s="252">
        <v>4.800000000000001</v>
      </c>
      <c r="F107" s="253">
        <v>109.58904109589042</v>
      </c>
      <c r="G107" s="252">
        <v>4.5</v>
      </c>
      <c r="H107" s="253">
        <v>102.73972602739727</v>
      </c>
      <c r="I107" s="252">
        <v>4.83</v>
      </c>
      <c r="J107" s="253">
        <v>110.27397260273972</v>
      </c>
      <c r="K107" s="254">
        <v>4.38</v>
      </c>
    </row>
    <row r="108" spans="1:11" ht="15">
      <c r="A108" s="259">
        <v>10</v>
      </c>
      <c r="B108" s="248" t="s">
        <v>100</v>
      </c>
      <c r="C108" s="252">
        <v>4.08</v>
      </c>
      <c r="D108" s="253">
        <v>105.97402597402599</v>
      </c>
      <c r="E108" s="252">
        <v>4.13</v>
      </c>
      <c r="F108" s="253">
        <v>107.27272727272728</v>
      </c>
      <c r="G108" s="252">
        <v>3.8499999999999996</v>
      </c>
      <c r="H108" s="253">
        <v>100</v>
      </c>
      <c r="I108" s="252">
        <v>4.13</v>
      </c>
      <c r="J108" s="253">
        <v>107.27272727272728</v>
      </c>
      <c r="K108" s="254">
        <v>3.8499999999999996</v>
      </c>
    </row>
    <row r="109" spans="1:11" ht="15">
      <c r="A109" s="259">
        <v>11</v>
      </c>
      <c r="B109" s="248" t="s">
        <v>101</v>
      </c>
      <c r="C109" s="252">
        <v>14.81</v>
      </c>
      <c r="D109" s="253">
        <v>107.39666424945614</v>
      </c>
      <c r="E109" s="252">
        <v>13.79</v>
      </c>
      <c r="F109" s="253">
        <v>100</v>
      </c>
      <c r="G109" s="252">
        <v>13.99</v>
      </c>
      <c r="H109" s="253">
        <v>101.45032632342277</v>
      </c>
      <c r="I109" s="252">
        <v>14.56</v>
      </c>
      <c r="J109" s="253">
        <v>105.58375634517768</v>
      </c>
      <c r="K109" s="254">
        <v>13.79</v>
      </c>
    </row>
  </sheetData>
  <sheetProtection formatCells="0" formatColumns="0" formatRows="0" insertColumns="0" insertRows="0" deleteColumns="0" deleteRows="0"/>
  <mergeCells count="47">
    <mergeCell ref="V6:V8"/>
    <mergeCell ref="U6:U8"/>
    <mergeCell ref="S6:S8"/>
    <mergeCell ref="Q6:R7"/>
    <mergeCell ref="O73:O75"/>
    <mergeCell ref="I6:J7"/>
    <mergeCell ref="K6:L7"/>
    <mergeCell ref="A28:O28"/>
    <mergeCell ref="E29:F30"/>
    <mergeCell ref="G29:H30"/>
    <mergeCell ref="M29:N30"/>
    <mergeCell ref="O29:O31"/>
    <mergeCell ref="M73:N74"/>
    <mergeCell ref="A72:O72"/>
    <mergeCell ref="A29:B31"/>
    <mergeCell ref="C29:D30"/>
    <mergeCell ref="I52:J53"/>
    <mergeCell ref="K52:L53"/>
    <mergeCell ref="I29:J30"/>
    <mergeCell ref="K29:L30"/>
    <mergeCell ref="A2:O2"/>
    <mergeCell ref="A6:B8"/>
    <mergeCell ref="C6:D7"/>
    <mergeCell ref="E6:F7"/>
    <mergeCell ref="G6:H7"/>
    <mergeCell ref="A5:S5"/>
    <mergeCell ref="O6:P7"/>
    <mergeCell ref="M6:N7"/>
    <mergeCell ref="M52:M54"/>
    <mergeCell ref="A73:B75"/>
    <mergeCell ref="C73:D74"/>
    <mergeCell ref="E73:F74"/>
    <mergeCell ref="G73:H74"/>
    <mergeCell ref="I73:J74"/>
    <mergeCell ref="K73:L74"/>
    <mergeCell ref="A52:B54"/>
    <mergeCell ref="G52:H53"/>
    <mergeCell ref="A51:M51"/>
    <mergeCell ref="I96:J97"/>
    <mergeCell ref="A95:K95"/>
    <mergeCell ref="K96:K98"/>
    <mergeCell ref="C52:D53"/>
    <mergeCell ref="E52:F53"/>
    <mergeCell ref="A96:B98"/>
    <mergeCell ref="C96:D97"/>
    <mergeCell ref="E96:F97"/>
    <mergeCell ref="G96:H97"/>
  </mergeCells>
  <conditionalFormatting sqref="D99:D109 H99:H109 F99:F109 J99:J109 N71 N76:N94 F76:F94 D76:D94 H76:H94 J76:J94 L76:L94 D32:D50 N32:N50 L32:L50 J32:J50 H32:H50 F32:F50 P9:U26 D9:F27 J9:L27 H9:H27 N9:N27 L55:L71 H55:H71 F55:F71 D55:D71 J55:J71">
    <cfRule type="cellIs" priority="4" dxfId="14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300" verticalDpi="300" orientation="landscape" paperSize="9" scale="55" r:id="rId1"/>
  <rowBreaks count="2" manualBreakCount="2">
    <brk id="49" max="18" man="1"/>
    <brk id="93" max="18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Andri</cp:lastModifiedBy>
  <cp:lastPrinted>2012-05-24T08:31:34Z</cp:lastPrinted>
  <dcterms:created xsi:type="dcterms:W3CDTF">2008-04-22T08:15:24Z</dcterms:created>
  <dcterms:modified xsi:type="dcterms:W3CDTF">2012-07-20T07:44:55Z</dcterms:modified>
  <cp:category/>
  <cp:version/>
  <cp:contentType/>
  <cp:contentStatus/>
</cp:coreProperties>
</file>