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6015" windowHeight="4800" tabRatio="806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ΚΑΤΗΓΟΡΙΕΣ'!$A$1:$S$100</definedName>
  </definedNames>
  <calcPr fullCalcOnLoad="1"/>
</workbook>
</file>

<file path=xl/sharedStrings.xml><?xml version="1.0" encoding="utf-8"?>
<sst xmlns="http://schemas.openxmlformats.org/spreadsheetml/2006/main" count="425" uniqueCount="138">
  <si>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</si>
  <si>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</si>
  <si>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</si>
  <si>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</si>
  <si>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</si>
  <si>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</si>
  <si>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</si>
  <si>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</si>
  <si>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</si>
  <si>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</si>
  <si>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</si>
  <si>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</si>
  <si>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</si>
  <si>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</si>
  <si>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</si>
  <si>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</si>
  <si>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</si>
  <si>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</si>
  <si>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</si>
  <si>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</si>
  <si>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</si>
  <si>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</si>
  <si>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</si>
  <si>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</si>
  <si>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</si>
  <si>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</si>
  <si>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</si>
  <si>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</si>
  <si>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</si>
  <si>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</si>
  <si>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</si>
  <si>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</si>
  <si>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</si>
  <si>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</si>
  <si>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</si>
  <si>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</si>
  <si>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</si>
  <si>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</si>
  <si>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</si>
  <si>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</si>
  <si>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</si>
  <si>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</si>
  <si>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</si>
  <si>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</si>
  <si>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</si>
  <si>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</si>
  <si>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</si>
  <si>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</si>
  <si>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</si>
  <si>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</si>
  <si>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</si>
  <si>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</si>
  <si>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</si>
  <si>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</si>
  <si>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</si>
  <si>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</si>
  <si>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</si>
  <si>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</si>
  <si>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</si>
  <si>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</si>
  <si>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</si>
  <si>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</si>
  <si>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</si>
  <si>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</si>
  <si>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</si>
  <si>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</si>
  <si>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</si>
  <si>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              ΥK LONDON          (ΛΕΩΦ. ΜΕΣΟΓΗΣ 57, 8020, ΠΑΦΟΣ)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</si>
  <si>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</si>
  <si>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</si>
  <si>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</si>
  <si>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ΦΙΛΙΠΠΟΣ (ΕΙΣΟΔΙΑ ΤΗΣ ΘΕΟΤΟΚΟΥ 8560, ΠΕΓΕΙΑ)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</si>
  <si>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</si>
  <si>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</si>
  <si>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</si>
  <si>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</si>
  <si>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>ΥΠΕΡΑΓΟΡΑ  ΜΑΡΙΝΟΥ ΔΗΜΗΤΡΑ ΕΜΠΟΡΙΚΗ ΤΡΙΩΝ ΙΕΡΑΡΧΩΝ 9Α, 5510 ΑΥΓΟΡΟΥ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</si>
  <si>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</si>
  <si>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</si>
  <si>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</si>
  <si>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</si>
  <si>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</si>
  <si>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</si>
  <si>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</si>
  <si>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03/10/12</t>
  </si>
  <si>
    <t>03/10/2012</t>
  </si>
  <si>
    <r>
      <t xml:space="preserve">ΣΥΝΟΛΙΚΟ ΚΟΣΤΟΣ ΑΓΟΡΑΣ  ΚΑΙ ΔΕΙΚΤΗΣ ΤΙΜΩΝ </t>
    </r>
    <r>
      <rPr>
        <b/>
        <sz val="12"/>
        <color indexed="8"/>
        <rFont val="Arial"/>
        <family val="2"/>
      </rPr>
      <t>80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</si>
  <si>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</si>
  <si>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</si>
  <si>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</si>
  <si>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</si>
  <si>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</si>
  <si>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</si>
  <si>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</si>
  <si>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</si>
  <si>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</si>
  <si>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</si>
  <si>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</si>
  <si>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</si>
  <si>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ΕΙΔΗ ΚΑΘΑΡΙΣΜΟΥ</t>
  </si>
  <si>
    <t>ΕΙΔH ΠΡΟΣΩΠΙΚΗΣ ΥΓΙΕΙΝΗΣ ΚΑΙ ΦΡΟΝΤΙΔΑΣ</t>
  </si>
  <si>
    <t>ΔΙΑΦΟΡA ΠΡΟΙΟΝΤA</t>
  </si>
  <si>
    <t>Α. ΑΥΓΟΥΣΤΗ (ΛΕΩΦ. ΤΣΕΡΙΟΥ ΣΤΡΟΒΟΛΟΣ)</t>
  </si>
  <si>
    <t>ΠΑΠΑΓΙΑΝΝΗΣ (ΑΓ. ΙΛΑΡΙΩΝΟΣ ΚΑΪΜΑΚΛΙ)</t>
  </si>
  <si>
    <t>ΙΩΑΝΝΙΔΗΣ (ΣΠΕΤΣΩΝ ΑΓΙΟΙ ΟΜΟΛΟΓΗΤΕΣ)</t>
  </si>
  <si>
    <t>Σ. ΓΕΩΡΓΙΑΔΗ (ΙΠΠΟΔΡΟΜΙΩΝ ΑΓΙΟΣ ΔΟΜΕΤΙΟΣ)</t>
  </si>
  <si>
    <t>OLYMPIC (ΣΑΝΤΑΡΟΖΑΣ ΣΤΟΒΟΛΟΣ)</t>
  </si>
  <si>
    <t>ΔΗΜΟΣ (ΛΕΩΦ. ΣΤΡΟΒΟΛΟΥ ΣΤΡΟΒΟΛΟΣ)</t>
  </si>
  <si>
    <t>ΚΟΛΙΑΣ (ΑΡΧ. ΜΑΚΑΡΙΟΥ ΛΑΚΑΤΑΜΕΙΑ)</t>
  </si>
  <si>
    <t>Α/ΦΟΙ ΠΗΛΑΒΑΚΗ (ΛΕΩΦ. ΑΘΑΛΑΣΣΑΣ ΣΤΡΟΒΟΛΟΣ)</t>
  </si>
  <si>
    <t>ΑΛΑΜΠΡΙΤΗΣ (25ΗΣ ΜΑΡΤΙΟΥ, ΑΡΑΔΙΠΠΟΥ)</t>
  </si>
  <si>
    <t>ΣΙΗΚΚΗ (28ΗΣ ΟΚΤΩΒΡΙΟΥ, ΑΡΑΔΙΠΠΟΥ)</t>
  </si>
  <si>
    <t>ΜΕΝΕΛΑΟΥ (ΑΓΙΟΥ ΓΕΩΡΓΙΟΥ ΜΑΚΡΗ, ΔΡΟΣΙΑ)</t>
  </si>
  <si>
    <t>ΤΡΕΜΕΤΟΥΣΙΩΤΗΣ (ΜΥΣΤΡΑ, ΑΓΙΟΣ ΝΙΚΟΛΑΟΣ)</t>
  </si>
  <si>
    <t>ΤΡΙΑΝΤΑΦΥΛΛΟΥ (ΓΡΑΒΙΑΣ, ΚΙΤΙ)</t>
  </si>
  <si>
    <r>
      <t>ΣΥΝΟΛΙΚΟ ΚΟΣΤΟΣ ΑΓΟΡΑΣ  ΚΑΙ ΔΕΙΚΤΗΣ ΤΙΜΩΝ  67</t>
    </r>
    <r>
      <rPr>
        <b/>
        <sz val="12"/>
        <color indexed="51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</si>
  <si>
    <t>ΓΑΛΑ ΦΡΕΣΚΟ</t>
  </si>
  <si>
    <t>ΚΟΝΣΕΡΒΟΠΟΙΗΜΕΝΑ ΠΑΡΑΓΩΓΑ ΚΡΕΑΤΩΝ ΚΑΙ ΨΑΡΙΩΝ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</si>
  <si>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8"/>
        <rFont val="Arial"/>
        <family val="2"/>
      </rPr>
      <t>55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ΠΑΦΟΣ</t>
    </r>
  </si>
  <si>
    <t>ΑΛΛΑΝΤΙΚΑ</t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</si>
  <si>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</si>
  <si>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</si>
  <si>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</si>
  <si>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</si>
  <si>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D.S PAPHOS SUPERMARKET (ΛΕΩΦ.ΝΕΟΦΥΤΟΥ ΝΙΚΟΛΑΪΔΗ)</t>
  </si>
  <si>
    <t>YK LONDON (ΛΕΩΦ.ΜΕΣΟΓΗΣ)</t>
  </si>
  <si>
    <r>
      <t xml:space="preserve">ΣΥΝΟΛΙΚΟ ΚΟΣΤΟΣ ΑΓΟΡΑΣ ΚΑΙ ΔΕΙΚΤΗΣ ΤΙΜΩΝ </t>
    </r>
    <r>
      <rPr>
        <b/>
        <sz val="12"/>
        <rFont val="Arial"/>
        <family val="2"/>
      </rPr>
      <t xml:space="preserve">18 </t>
    </r>
    <r>
      <rPr>
        <b/>
        <sz val="12"/>
        <rFont val="Arial"/>
        <family val="2"/>
      </rPr>
      <t>ΚΟΙΝΩΝ ΠΡΟΪΟΝΤΩΝ ΑΝΑ ΥΠΕΡΑΓΟΡΑ ΑΝΑ ΚΑΤΗΓΟΡΙΑ - ΑΜΜΟΧΩΣΤΟΣ</t>
    </r>
  </si>
  <si>
    <t>ΠΟΤΑΜΟΣ ΠΑΛΑΛΙΜΝΙ</t>
  </si>
  <si>
    <t>ΞΕΝΗΣ ΠΑΡΑΛΙΜΝΙ</t>
  </si>
  <si>
    <t>ΜΑΡΙΝΟΥ ΔΗΜΗΤΡΑ ΕΜΠΟΡΙΚΗ ΑΥΓΟΡΟΥ</t>
  </si>
  <si>
    <t>ΛΙΤΣΑ ΒΡΥΣΟΥΛΛΕΣ</t>
  </si>
  <si>
    <t>ΛΥΣΙΩΤΗΣ (ΕΠΙΣΚΟΠΗ)</t>
  </si>
  <si>
    <t>Μ.ΝΙΚΟΛΑΟΥ &amp; ΥΙΟΣ (ΛΕΜΕΣΟΣ)</t>
  </si>
  <si>
    <t>ΤΣΙΑΡΤΑΣ (ΑΓΙΑ ΦΥΛΑ)</t>
  </si>
  <si>
    <t>ΤΟ ΠΡΩΤΟ (ΕΥΓΕΝΙΟΥ ΒΟΥΛΓΑΡΕΩΣ)</t>
  </si>
  <si>
    <t>ΠΑΠΑΣ (ΓΕΡΜΑΣΟΓΕΙΑ)</t>
  </si>
  <si>
    <t>ΑΛΦΑ-ΣΙΓΜΑ ΣΟΦΟΚΛΕΟΥΣ (ΛΕΜΕΣΟΣ)</t>
  </si>
  <si>
    <r>
      <t>ΣΥΝΟΛΙΚΟ ΚΟΣΤΟΣ ΑΓΟΡΑΣ  ΚΑΙ ΔΕΙΚΤΗΣ ΤΙΜΩΝ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87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ΛΕΜΕΣΟΣ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</si>
</sst>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51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9.25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7" fillId="0" borderId="0" xfId="101">
      <alignment/>
      <protection/>
    </xf>
    <xf numFmtId="49" fontId="58" fillId="0" borderId="0" xfId="101" applyNumberFormat="1" applyFont="1" applyProtection="1">
      <alignment/>
      <protection locked="0"/>
    </xf>
    <xf numFmtId="0" fontId="59" fillId="0" borderId="0" xfId="101" applyFont="1" applyAlignment="1">
      <alignment horizontal="left" vertical="center" readingOrder="1"/>
      <protection/>
    </xf>
    <xf numFmtId="49" fontId="59" fillId="0" borderId="0" xfId="101" applyNumberFormat="1" applyFont="1" applyAlignment="1">
      <alignment horizontal="left" vertical="center" readingOrder="1"/>
      <protection/>
    </xf>
    <xf numFmtId="0" fontId="58" fillId="0" borderId="0" xfId="101" applyFont="1">
      <alignment/>
      <protection/>
    </xf>
    <xf numFmtId="0" fontId="60" fillId="0" borderId="0" xfId="101" applyFont="1" applyAlignment="1">
      <alignment horizontal="left" vertical="center" readingOrder="1"/>
      <protection/>
    </xf>
    <xf numFmtId="0" fontId="61" fillId="0" borderId="12" xfId="101" applyFont="1" applyBorder="1" applyAlignment="1">
      <alignment horizontal="right"/>
      <protection/>
    </xf>
    <xf numFmtId="49" fontId="61" fillId="0" borderId="13" xfId="101" applyNumberFormat="1" applyFont="1" applyBorder="1" applyAlignment="1">
      <alignment horizontal="left"/>
      <protection/>
    </xf>
    <xf numFmtId="0" fontId="57" fillId="0" borderId="13" xfId="101" applyBorder="1" applyAlignment="1">
      <alignment horizontal="center"/>
      <protection/>
    </xf>
    <xf numFmtId="0" fontId="57" fillId="0" borderId="13" xfId="101" applyBorder="1">
      <alignment/>
      <protection/>
    </xf>
    <xf numFmtId="0" fontId="57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2" fillId="0" borderId="0" xfId="101" applyFont="1" applyBorder="1" applyAlignment="1">
      <alignment horizontal="center" vertical="center"/>
      <protection/>
    </xf>
    <xf numFmtId="0" fontId="63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4" fillId="0" borderId="0" xfId="101" applyNumberFormat="1" applyFont="1" applyAlignment="1" applyProtection="1">
      <alignment horizontal="left" vertical="center"/>
      <protection locked="0"/>
    </xf>
    <xf numFmtId="0" fontId="57" fillId="0" borderId="0" xfId="101" applyAlignment="1">
      <alignment horizontal="left"/>
      <protection/>
    </xf>
    <xf numFmtId="0" fontId="65" fillId="0" borderId="0" xfId="101" applyFont="1" applyAlignment="1">
      <alignment horizontal="left" vertical="center" readingOrder="1"/>
      <protection/>
    </xf>
    <xf numFmtId="0" fontId="65" fillId="0" borderId="0" xfId="101" applyFont="1" applyAlignment="1">
      <alignment horizontal="center" vertical="center" readingOrder="1"/>
      <protection/>
    </xf>
    <xf numFmtId="0" fontId="66" fillId="0" borderId="0" xfId="101" applyFont="1" applyAlignment="1">
      <alignment horizontal="center" vertical="center"/>
      <protection/>
    </xf>
    <xf numFmtId="0" fontId="67" fillId="0" borderId="0" xfId="101" applyFont="1">
      <alignment/>
      <protection/>
    </xf>
    <xf numFmtId="0" fontId="57" fillId="0" borderId="0" xfId="101" applyBorder="1">
      <alignment/>
      <protection/>
    </xf>
    <xf numFmtId="0" fontId="68" fillId="0" borderId="0" xfId="101" applyFont="1" applyAlignment="1">
      <alignment horizontal="right" vertical="top"/>
      <protection/>
    </xf>
    <xf numFmtId="49" fontId="68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7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8" fillId="0" borderId="0" xfId="101" applyFont="1" applyBorder="1" applyAlignment="1">
      <alignment horizontal="left" vertical="center"/>
      <protection/>
    </xf>
    <xf numFmtId="0" fontId="63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8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7" fillId="0" borderId="10" xfId="101" applyNumberFormat="1" applyBorder="1" applyAlignment="1" applyProtection="1">
      <alignment horizontal="center" vertical="center"/>
      <protection/>
    </xf>
    <xf numFmtId="180" fontId="57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7" fillId="0" borderId="65" xfId="101" applyBorder="1" applyAlignment="1" applyProtection="1">
      <alignment horizontal="center" vertical="center"/>
      <protection/>
    </xf>
    <xf numFmtId="180" fontId="57" fillId="0" borderId="65" xfId="101" applyNumberFormat="1" applyBorder="1" applyAlignment="1" applyProtection="1">
      <alignment horizontal="center"/>
      <protection/>
    </xf>
    <xf numFmtId="2" fontId="57" fillId="0" borderId="65" xfId="101" applyNumberFormat="1" applyBorder="1" applyAlignment="1" applyProtection="1">
      <alignment horizontal="center"/>
      <protection/>
    </xf>
    <xf numFmtId="2" fontId="57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7" fillId="0" borderId="10" xfId="101" applyBorder="1" applyAlignment="1" applyProtection="1">
      <alignment horizontal="center" vertical="center"/>
      <protection/>
    </xf>
    <xf numFmtId="180" fontId="57" fillId="0" borderId="0" xfId="101" applyNumberFormat="1" applyBorder="1" applyAlignment="1" applyProtection="1">
      <alignment horizontal="center" vertical="center"/>
      <protection/>
    </xf>
    <xf numFmtId="2" fontId="57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7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7" fillId="0" borderId="37" xfId="101" applyNumberFormat="1" applyBorder="1" applyAlignment="1" applyProtection="1">
      <alignment horizontal="center" vertical="center"/>
      <protection locked="0"/>
    </xf>
    <xf numFmtId="2" fontId="57" fillId="0" borderId="38" xfId="101" applyNumberFormat="1" applyBorder="1" applyAlignment="1" applyProtection="1">
      <alignment horizontal="center" vertical="center"/>
      <protection locked="0"/>
    </xf>
    <xf numFmtId="2" fontId="57" fillId="0" borderId="67" xfId="101" applyNumberFormat="1" applyBorder="1" applyAlignment="1" applyProtection="1">
      <alignment horizontal="center" vertical="center"/>
      <protection locked="0"/>
    </xf>
    <xf numFmtId="180" fontId="57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7" fillId="0" borderId="27" xfId="101" applyNumberFormat="1" applyBorder="1" applyAlignment="1" applyProtection="1">
      <alignment horizontal="center" vertical="center"/>
      <protection locked="0"/>
    </xf>
    <xf numFmtId="2" fontId="57" fillId="0" borderId="24" xfId="101" applyNumberFormat="1" applyBorder="1" applyAlignment="1" applyProtection="1">
      <alignment horizontal="center" vertical="center"/>
      <protection locked="0"/>
    </xf>
    <xf numFmtId="2" fontId="57" fillId="0" borderId="66" xfId="101" applyNumberFormat="1" applyBorder="1" applyAlignment="1" applyProtection="1">
      <alignment horizontal="center" vertical="center"/>
      <protection locked="0"/>
    </xf>
    <xf numFmtId="180" fontId="57" fillId="0" borderId="23" xfId="101" applyNumberFormat="1" applyBorder="1" applyAlignment="1" applyProtection="1">
      <alignment horizontal="center"/>
      <protection locked="0"/>
    </xf>
    <xf numFmtId="2" fontId="57" fillId="0" borderId="24" xfId="101" applyNumberFormat="1" applyBorder="1" applyAlignment="1" applyProtection="1">
      <alignment horizontal="center"/>
      <protection locked="0"/>
    </xf>
    <xf numFmtId="180" fontId="57" fillId="0" borderId="70" xfId="101" applyNumberFormat="1" applyBorder="1" applyProtection="1">
      <alignment/>
      <protection locked="0"/>
    </xf>
    <xf numFmtId="180" fontId="57" fillId="0" borderId="27" xfId="101" applyNumberFormat="1" applyBorder="1" applyAlignment="1" applyProtection="1">
      <alignment horizontal="center"/>
      <protection locked="0"/>
    </xf>
    <xf numFmtId="2" fontId="57" fillId="0" borderId="28" xfId="101" applyNumberFormat="1" applyBorder="1" applyAlignment="1" applyProtection="1">
      <alignment horizontal="center"/>
      <protection locked="0"/>
    </xf>
    <xf numFmtId="180" fontId="57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7" fillId="0" borderId="23" xfId="101" applyNumberFormat="1" applyBorder="1" applyAlignment="1" applyProtection="1">
      <alignment horizontal="center" vertical="center"/>
      <protection locked="0"/>
    </xf>
    <xf numFmtId="180" fontId="57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7" fillId="0" borderId="28" xfId="101" applyNumberFormat="1" applyBorder="1" applyAlignment="1" applyProtection="1">
      <alignment horizontal="center" vertical="center"/>
      <protection locked="0"/>
    </xf>
    <xf numFmtId="180" fontId="57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7" fillId="0" borderId="21" xfId="101" applyBorder="1" applyAlignment="1" applyProtection="1">
      <alignment horizontal="center" vertical="center"/>
      <protection locked="0"/>
    </xf>
    <xf numFmtId="0" fontId="57" fillId="0" borderId="41" xfId="101" applyBorder="1" applyAlignment="1" applyProtection="1">
      <alignment horizontal="center" vertical="center"/>
      <protection locked="0"/>
    </xf>
    <xf numFmtId="0" fontId="57" fillId="24" borderId="41" xfId="101" applyFill="1" applyBorder="1" applyAlignment="1" applyProtection="1">
      <alignment horizontal="center" vertical="center"/>
      <protection locked="0"/>
    </xf>
    <xf numFmtId="0" fontId="57" fillId="24" borderId="15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57" fillId="24" borderId="31" xfId="101" applyFill="1" applyBorder="1" applyAlignment="1" applyProtection="1">
      <alignment horizontal="center" vertical="center"/>
      <protection locked="0"/>
    </xf>
    <xf numFmtId="0" fontId="24" fillId="0" borderId="73" xfId="0" applyFont="1" applyBorder="1" applyAlignment="1" applyProtection="1">
      <alignment horizontal="left"/>
      <protection locked="0"/>
    </xf>
    <xf numFmtId="180" fontId="0" fillId="0" borderId="17" xfId="0" applyNumberFormat="1" applyBorder="1" applyAlignment="1" applyProtection="1">
      <alignment horizontal="center"/>
      <protection locked="0"/>
    </xf>
    <xf numFmtId="2" fontId="0" fillId="0" borderId="74" xfId="0" applyNumberFormat="1" applyBorder="1" applyAlignment="1" applyProtection="1">
      <alignment horizontal="center"/>
      <protection locked="0"/>
    </xf>
    <xf numFmtId="2" fontId="0" fillId="0" borderId="65" xfId="0" applyNumberFormat="1" applyBorder="1" applyAlignment="1" applyProtection="1">
      <alignment horizontal="center"/>
      <protection locked="0"/>
    </xf>
    <xf numFmtId="180" fontId="0" fillId="0" borderId="75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7" fillId="0" borderId="65" xfId="101" applyNumberFormat="1" applyBorder="1" applyAlignment="1" applyProtection="1">
      <alignment horizontal="center" vertical="center"/>
      <protection/>
    </xf>
    <xf numFmtId="2" fontId="57" fillId="0" borderId="65" xfId="101" applyNumberFormat="1" applyBorder="1" applyAlignment="1" applyProtection="1">
      <alignment horizontal="center" vertical="center"/>
      <protection/>
    </xf>
    <xf numFmtId="180" fontId="57" fillId="0" borderId="65" xfId="101" applyNumberFormat="1" applyBorder="1" applyProtection="1">
      <alignment/>
      <protection/>
    </xf>
    <xf numFmtId="0" fontId="24" fillId="0" borderId="76" xfId="101" applyFont="1" applyBorder="1" applyAlignment="1" applyProtection="1">
      <alignment horizontal="left"/>
      <protection locked="0"/>
    </xf>
    <xf numFmtId="0" fontId="57" fillId="0" borderId="48" xfId="101" applyBorder="1" applyAlignment="1" applyProtection="1">
      <alignment horizontal="center" vertical="center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57" fillId="0" borderId="49" xfId="101" applyBorder="1" applyAlignment="1" applyProtection="1">
      <alignment horizontal="center" vertical="center"/>
      <protection locked="0"/>
    </xf>
    <xf numFmtId="0" fontId="24" fillId="0" borderId="77" xfId="101" applyFont="1" applyBorder="1" applyAlignment="1" applyProtection="1">
      <alignment horizontal="left"/>
      <protection locked="0"/>
    </xf>
    <xf numFmtId="0" fontId="57" fillId="0" borderId="78" xfId="101" applyBorder="1" applyAlignment="1" applyProtection="1">
      <alignment horizontal="center" vertical="center"/>
      <protection locked="0"/>
    </xf>
    <xf numFmtId="0" fontId="24" fillId="0" borderId="18" xfId="101" applyFont="1" applyBorder="1" applyAlignment="1" applyProtection="1">
      <alignment horizontal="left" vertical="center"/>
      <protection locked="0"/>
    </xf>
    <xf numFmtId="180" fontId="57" fillId="0" borderId="17" xfId="101" applyNumberFormat="1" applyBorder="1" applyAlignment="1" applyProtection="1">
      <alignment horizontal="center" vertical="center"/>
      <protection locked="0"/>
    </xf>
    <xf numFmtId="2" fontId="57" fillId="0" borderId="18" xfId="101" applyNumberFormat="1" applyBorder="1" applyAlignment="1" applyProtection="1">
      <alignment horizontal="center" vertical="center"/>
      <protection locked="0"/>
    </xf>
    <xf numFmtId="180" fontId="57" fillId="0" borderId="79" xfId="101" applyNumberFormat="1" applyBorder="1" applyAlignment="1" applyProtection="1">
      <alignment horizontal="center" vertical="center"/>
      <protection locked="0"/>
    </xf>
    <xf numFmtId="0" fontId="57" fillId="24" borderId="80" xfId="101" applyFill="1" applyBorder="1" applyAlignment="1" applyProtection="1">
      <alignment horizontal="center" vertical="center"/>
      <protection locked="0"/>
    </xf>
    <xf numFmtId="0" fontId="57" fillId="24" borderId="81" xfId="101" applyFill="1" applyBorder="1" applyAlignment="1" applyProtection="1">
      <alignment horizontal="center" vertical="center"/>
      <protection locked="0"/>
    </xf>
    <xf numFmtId="180" fontId="27" fillId="0" borderId="17" xfId="101" applyNumberFormat="1" applyFont="1" applyBorder="1" applyAlignment="1" applyProtection="1">
      <alignment horizontal="center"/>
      <protection locked="0"/>
    </xf>
    <xf numFmtId="2" fontId="27" fillId="0" borderId="74" xfId="101" applyNumberFormat="1" applyFont="1" applyBorder="1" applyAlignment="1" applyProtection="1">
      <alignment horizontal="center"/>
      <protection locked="0"/>
    </xf>
    <xf numFmtId="180" fontId="27" fillId="0" borderId="75" xfId="101" applyNumberFormat="1" applyFont="1" applyBorder="1" applyProtection="1">
      <alignment/>
      <protection locked="0"/>
    </xf>
    <xf numFmtId="0" fontId="57" fillId="24" borderId="50" xfId="101" applyFill="1" applyBorder="1" applyAlignment="1" applyProtection="1">
      <alignment horizontal="center" vertical="center"/>
      <protection locked="0"/>
    </xf>
    <xf numFmtId="0" fontId="24" fillId="0" borderId="38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18" xfId="101" applyFont="1" applyBorder="1" applyAlignment="1" applyProtection="1">
      <alignment horizontal="left"/>
      <protection locked="0"/>
    </xf>
    <xf numFmtId="0" fontId="57" fillId="0" borderId="82" xfId="101" applyBorder="1" applyAlignment="1" applyProtection="1">
      <alignment horizontal="center" vertical="center"/>
      <protection locked="0"/>
    </xf>
    <xf numFmtId="0" fontId="24" fillId="0" borderId="73" xfId="101" applyFont="1" applyBorder="1" applyAlignment="1" applyProtection="1">
      <alignment horizontal="left" vertical="center"/>
      <protection locked="0"/>
    </xf>
    <xf numFmtId="2" fontId="57" fillId="0" borderId="74" xfId="101" applyNumberFormat="1" applyBorder="1" applyAlignment="1" applyProtection="1">
      <alignment horizontal="center" vertical="center"/>
      <protection locked="0"/>
    </xf>
    <xf numFmtId="2" fontId="57" fillId="0" borderId="65" xfId="101" applyNumberFormat="1" applyBorder="1" applyAlignment="1" applyProtection="1">
      <alignment horizontal="center" vertical="center"/>
      <protection locked="0"/>
    </xf>
    <xf numFmtId="180" fontId="57" fillId="0" borderId="75" xfId="101" applyNumberFormat="1" applyBorder="1" applyProtection="1">
      <alignment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4" fillId="0" borderId="83" xfId="101" applyFont="1" applyBorder="1" applyAlignment="1">
      <alignment horizontal="right" vertical="center"/>
      <protection/>
    </xf>
    <xf numFmtId="0" fontId="69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8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7" fillId="0" borderId="0" xfId="101" applyFill="1" applyBorder="1" applyAlignment="1" applyProtection="1">
      <alignment horizontal="center" vertical="center"/>
      <protection/>
    </xf>
    <xf numFmtId="0" fontId="57" fillId="20" borderId="84" xfId="101" applyFill="1" applyBorder="1" applyAlignment="1" applyProtection="1">
      <alignment horizontal="center" vertical="center"/>
      <protection/>
    </xf>
    <xf numFmtId="0" fontId="57" fillId="20" borderId="85" xfId="101" applyFill="1" applyBorder="1" applyAlignment="1" applyProtection="1">
      <alignment horizontal="center" vertical="center"/>
      <protection/>
    </xf>
    <xf numFmtId="0" fontId="57" fillId="20" borderId="86" xfId="101" applyFill="1" applyBorder="1" applyAlignment="1" applyProtection="1">
      <alignment horizontal="center" vertical="center"/>
      <protection/>
    </xf>
    <xf numFmtId="0" fontId="32" fillId="20" borderId="87" xfId="0" applyFont="1" applyFill="1" applyBorder="1" applyAlignment="1" applyProtection="1">
      <alignment horizontal="center" wrapText="1"/>
      <protection/>
    </xf>
    <xf numFmtId="0" fontId="32" fillId="20" borderId="88" xfId="0" applyFont="1" applyFill="1" applyBorder="1" applyAlignment="1" applyProtection="1">
      <alignment horizontal="center" wrapText="1"/>
      <protection/>
    </xf>
    <xf numFmtId="0" fontId="32" fillId="20" borderId="89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7" xfId="0" applyFont="1" applyFill="1" applyBorder="1" applyAlignment="1" applyProtection="1">
      <alignment horizontal="center" vertical="center" wrapText="1"/>
      <protection/>
    </xf>
    <xf numFmtId="0" fontId="32" fillId="20" borderId="88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7" fillId="20" borderId="91" xfId="101" applyFill="1" applyBorder="1" applyAlignment="1" applyProtection="1">
      <alignment horizontal="center" vertical="center"/>
      <protection/>
    </xf>
    <xf numFmtId="0" fontId="57" fillId="20" borderId="92" xfId="101" applyFill="1" applyBorder="1" applyAlignment="1" applyProtection="1">
      <alignment horizontal="center" vertical="center"/>
      <protection/>
    </xf>
    <xf numFmtId="0" fontId="57" fillId="20" borderId="93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32" fillId="20" borderId="95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96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24" fillId="20" borderId="97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79" xfId="67" applyFill="1" applyBorder="1" applyAlignment="1" applyProtection="1">
      <alignment horizontal="center" vertical="center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8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6" xfId="0" applyFont="1" applyFill="1" applyBorder="1" applyAlignment="1" applyProtection="1">
      <alignment horizontal="center" vertical="center" wrapText="1"/>
      <protection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32" fillId="20" borderId="9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9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100" xfId="101" applyFont="1" applyFill="1" applyBorder="1" applyAlignment="1" applyProtection="1">
      <alignment horizontal="center" vertical="center"/>
      <protection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80 ΚΟΙΝΩΝ ΠΡΟΪΟΝΤΩΝ ΑΝΑ ΥΠΕΡΑΓOΡΑ ΛΕΥΚΩΣΙΑΣ 03/10/12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15948354"/>
        <c:axId val="9317459"/>
      </c:bar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317459"/>
        <c:crosses val="autoZero"/>
        <c:auto val="1"/>
        <c:lblOffset val="100"/>
        <c:tickLblSkip val="1"/>
        <c:noMultiLvlLbl val="0"/>
      </c:catAx>
      <c:valAx>
        <c:axId val="9317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483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18 ΚΟΙΝΑ ΠΡΟΪΟΝΤΑ _ΑΜΜΟΧΩΣΤΟΣ  03/10/12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937181"/>
        <c:crosses val="autoZero"/>
        <c:auto val="1"/>
        <c:lblOffset val="100"/>
        <c:tickLblSkip val="1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17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75"/>
          <c:w val="0.58375"/>
          <c:h val="0.495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6025"/>
          <c:h val="0.7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75"/>
          <c:h val="0.37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2"/>
          <c:w val="0.332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5625"/>
          <c:w val="0.58375"/>
          <c:h val="0.4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24"/>
          <c:w val="0.313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5"/>
          <c:w val="0.47575"/>
          <c:h val="0.38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175"/>
          <c:w val="0.31525"/>
          <c:h val="0.7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13"/>
          <c:h val="0.7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5"/>
          <c:h val="0.383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43"/>
          <c:w val="0.327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075"/>
          <c:h val="0.7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75"/>
          <c:h val="0.49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24"/>
          <c:h val="0.6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80 ΚΟΙΝΑ ΠΡΟΪΟΝΤΑ _ΛΕΥΚΩΣΙΑ 03/10/12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16685"/>
        <c:crosses val="autoZero"/>
        <c:auto val="1"/>
        <c:lblOffset val="100"/>
        <c:tickLblSkip val="1"/>
        <c:noMultiLvlLbl val="0"/>
      </c:catAx>
      <c:valAx>
        <c:axId val="16516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482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75"/>
          <c:y val="0.41225"/>
          <c:w val="0.4425"/>
          <c:h val="0.372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ΑΜΜΟΧΩΣΤΟΣ_03/10/2012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25"/>
          <c:y val="0.243"/>
          <c:w val="0.3435"/>
          <c:h val="0.6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87 ΚΟΙΝΩΝ ΠΡΟΪΟΝΤΩΝ ΑΝΑ ΥΠΕΡΑΓOΡΑ ΛΕΜΕΣΟΥ 03/10/12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83079"/>
        <c:crosses val="autoZero"/>
        <c:auto val="1"/>
        <c:lblOffset val="100"/>
        <c:tickLblSkip val="1"/>
        <c:noMultiLvlLbl val="0"/>
      </c:catAx>
      <c:valAx>
        <c:axId val="62783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32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87 ΚΟΙΝΑ ΠΡΟΪΟΝΤΑ _ΛΕΜΕΣΟΣ 03/10/12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64609"/>
        <c:crosses val="autoZero"/>
        <c:auto val="1"/>
        <c:lblOffset val="100"/>
        <c:tickLblSkip val="1"/>
        <c:noMultiLvlLbl val="0"/>
      </c:catAx>
      <c:valAx>
        <c:axId val="52264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768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67 ΚΟΙΝΩΝ ΠΡΟΪΟΝΤΩΝ ΑΝΑ ΥΠΕΡΑΓOΡΑ ΛΑΡΝΑΚΑΣ 03/10/12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4907"/>
        <c:crosses val="autoZero"/>
        <c:auto val="1"/>
        <c:lblOffset val="100"/>
        <c:tickLblSkip val="1"/>
        <c:noMultiLvlLbl val="0"/>
      </c:catAx>
      <c:valAx>
        <c:axId val="5574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67 ΚΟΙΝΑ ΠΡΟΪΟΝΤΑ _ΛΑΡΝΑΚΑ 03/10/12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14293"/>
        <c:crosses val="autoZero"/>
        <c:auto val="1"/>
        <c:lblOffset val="100"/>
        <c:tickLblSkip val="1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174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2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55 ΚΟΙΝΩΝ ΠΡΟΪΟΝΤΩΝ ΑΝΑ ΥΠΕΡΑΓOΡΑ ΠΑΦΟΥ 03/10/12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4767"/>
        <c:crosses val="autoZero"/>
        <c:auto val="1"/>
        <c:lblOffset val="100"/>
        <c:tickLblSkip val="1"/>
        <c:noMultiLvlLbl val="0"/>
      </c:catAx>
      <c:valAx>
        <c:axId val="263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5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55 ΚΟΙΝΑ ΠΡΟΪΟΝΤΑ _ΠΑΦΟΣ 03/10/12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23712904"/>
        <c:axId val="12089545"/>
      </c:bar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89545"/>
        <c:crosses val="autoZero"/>
        <c:auto val="1"/>
        <c:lblOffset val="100"/>
        <c:tickLblSkip val="1"/>
        <c:noMultiLvlLbl val="0"/>
      </c:catAx>
      <c:valAx>
        <c:axId val="120895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12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18 ΚΟΙΝΩΝ ΠΡΟΪΟΝΤΩΝ ΑΝΑ ΥΠΕΡΑΓOΡΑ ΑΜΜΟΧΩΣΤΟΥ 03/10/12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29059"/>
        <c:crosses val="autoZero"/>
        <c:auto val="1"/>
        <c:lblOffset val="100"/>
        <c:tickLblSkip val="1"/>
        <c:noMultiLvlLbl val="0"/>
      </c:catAx>
      <c:valAx>
        <c:axId val="39729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697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9525</xdr:rowOff>
    </xdr:from>
    <xdr:to>
      <xdr:col>9</xdr:col>
      <xdr:colOff>9525</xdr:colOff>
      <xdr:row>134</xdr:row>
      <xdr:rowOff>390525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57300"/>
          <a:ext cx="13916025" cy="2602230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tabSelected="1" zoomScale="40" zoomScaleNormal="40" zoomScaleSheetLayoutView="55"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78</v>
      </c>
      <c r="B2" s="310"/>
      <c r="C2" s="310"/>
      <c r="D2" s="310"/>
      <c r="E2" s="310"/>
    </row>
    <row r="3" spans="1:5" ht="34.5" customHeight="1">
      <c r="A3" s="262" t="s">
        <v>77</v>
      </c>
      <c r="B3" s="263">
        <v>41185</v>
      </c>
      <c r="C3" s="264"/>
      <c r="D3" s="264"/>
      <c r="E3" s="264"/>
    </row>
    <row r="4" spans="1:5" ht="21.75" customHeight="1" thickBot="1">
      <c r="A4" s="162"/>
      <c r="B4" s="163"/>
      <c r="C4" s="5"/>
      <c r="D4" s="5"/>
      <c r="E4" s="5"/>
    </row>
    <row r="5" spans="1:5" ht="22.5" thickBot="1">
      <c r="A5" s="114" t="s">
        <v>39</v>
      </c>
      <c r="B5" s="115">
        <v>80</v>
      </c>
      <c r="C5" s="112" t="s">
        <v>47</v>
      </c>
      <c r="D5" s="112"/>
      <c r="E5" s="113"/>
    </row>
    <row r="6" spans="1:5" ht="62.25" customHeight="1" thickBot="1">
      <c r="A6" s="116" t="s">
        <v>0</v>
      </c>
      <c r="B6" s="117" t="s">
        <v>2</v>
      </c>
      <c r="C6" s="118" t="s">
        <v>1</v>
      </c>
      <c r="D6" s="118" t="s">
        <v>4</v>
      </c>
      <c r="E6" s="118" t="s">
        <v>3</v>
      </c>
    </row>
    <row r="7" spans="1:5" ht="24.75" customHeight="1">
      <c r="A7" s="119" t="s">
        <v>102</v>
      </c>
      <c r="B7" s="120">
        <v>246.89000000000013</v>
      </c>
      <c r="C7" s="121">
        <v>100</v>
      </c>
      <c r="D7" s="122">
        <v>37</v>
      </c>
      <c r="E7" s="123">
        <v>7</v>
      </c>
    </row>
    <row r="8" spans="1:5" ht="24.75" customHeight="1">
      <c r="A8" s="124" t="s">
        <v>103</v>
      </c>
      <c r="B8" s="125">
        <v>248.50999999999996</v>
      </c>
      <c r="C8" s="126">
        <v>100.6561626635343</v>
      </c>
      <c r="D8" s="127">
        <v>25</v>
      </c>
      <c r="E8" s="128">
        <v>7</v>
      </c>
    </row>
    <row r="9" spans="1:5" ht="24.75" customHeight="1">
      <c r="A9" s="129" t="s">
        <v>104</v>
      </c>
      <c r="B9" s="130">
        <v>252.47</v>
      </c>
      <c r="C9" s="131">
        <v>102.26011584106277</v>
      </c>
      <c r="D9" s="132">
        <v>18</v>
      </c>
      <c r="E9" s="133">
        <v>2</v>
      </c>
    </row>
    <row r="10" spans="1:5" s="1" customFormat="1" ht="26.25" customHeight="1">
      <c r="A10" s="134" t="s">
        <v>105</v>
      </c>
      <c r="B10" s="135">
        <v>258.56</v>
      </c>
      <c r="C10" s="136">
        <v>104.72680140953456</v>
      </c>
      <c r="D10" s="137">
        <v>4</v>
      </c>
      <c r="E10" s="138">
        <v>0</v>
      </c>
    </row>
    <row r="11" spans="1:5" s="1" customFormat="1" ht="26.25" customHeight="1">
      <c r="A11" s="134" t="s">
        <v>106</v>
      </c>
      <c r="B11" s="135">
        <v>262.34</v>
      </c>
      <c r="C11" s="136">
        <v>106.25784762444806</v>
      </c>
      <c r="D11" s="137">
        <v>4</v>
      </c>
      <c r="E11" s="138">
        <v>1</v>
      </c>
    </row>
    <row r="12" spans="1:5" s="1" customFormat="1" ht="26.25" customHeight="1">
      <c r="A12" s="134" t="s">
        <v>107</v>
      </c>
      <c r="B12" s="135">
        <v>266.03</v>
      </c>
      <c r="C12" s="136">
        <v>107.75244035805413</v>
      </c>
      <c r="D12" s="137">
        <v>0</v>
      </c>
      <c r="E12" s="138">
        <v>0</v>
      </c>
    </row>
    <row r="13" spans="1:5" s="1" customFormat="1" ht="26.25" customHeight="1">
      <c r="A13" s="134" t="s">
        <v>108</v>
      </c>
      <c r="B13" s="135">
        <v>266.35</v>
      </c>
      <c r="C13" s="136">
        <v>107.88205273603624</v>
      </c>
      <c r="D13" s="137">
        <v>2</v>
      </c>
      <c r="E13" s="138">
        <v>0</v>
      </c>
    </row>
    <row r="14" spans="1:5" s="1" customFormat="1" ht="26.25" customHeight="1" thickBot="1">
      <c r="A14" s="142" t="s">
        <v>109</v>
      </c>
      <c r="B14" s="143">
        <v>269.24000000000007</v>
      </c>
      <c r="C14" s="144">
        <v>109.05261452468709</v>
      </c>
      <c r="D14" s="145">
        <v>2</v>
      </c>
      <c r="E14" s="146">
        <v>0</v>
      </c>
    </row>
    <row r="15" spans="1:5" ht="27" thickBot="1">
      <c r="A15" s="6"/>
      <c r="B15" s="192">
        <f>IF(AND(B7="",B8="",B9="",B10="",B11="",B12="",B13="",B14=""),"",IF(AND(B7&lt;=B8,B8&lt;=B9,B9&lt;=B10,B10&lt;=B11,B11&lt;=B12,B12&lt;=B13,B13&lt;=B14),"","ΠΡΟΣΟΧΗ ΤΑΞΙΝΟΜΗΣΗ"))</f>
      </c>
      <c r="C15" s="192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4" t="s">
        <v>41</v>
      </c>
      <c r="B16" s="115">
        <v>87</v>
      </c>
      <c r="C16" s="112" t="s">
        <v>47</v>
      </c>
      <c r="D16" s="112"/>
      <c r="E16" s="113"/>
    </row>
    <row r="17" spans="1:5" ht="66" thickBot="1">
      <c r="A17" s="139" t="s">
        <v>0</v>
      </c>
      <c r="B17" s="140" t="s">
        <v>2</v>
      </c>
      <c r="C17" s="141" t="s">
        <v>1</v>
      </c>
      <c r="D17" s="141" t="s">
        <v>4</v>
      </c>
      <c r="E17" s="141" t="s">
        <v>3</v>
      </c>
    </row>
    <row r="18" spans="1:5" ht="24.75" customHeight="1">
      <c r="A18" s="119" t="s">
        <v>131</v>
      </c>
      <c r="B18" s="120">
        <v>269.1</v>
      </c>
      <c r="C18" s="121">
        <v>100</v>
      </c>
      <c r="D18" s="122">
        <v>36</v>
      </c>
      <c r="E18" s="123">
        <v>6</v>
      </c>
    </row>
    <row r="19" spans="1:5" ht="24.75" customHeight="1">
      <c r="A19" s="124" t="s">
        <v>132</v>
      </c>
      <c r="B19" s="125">
        <v>271.4200000000002</v>
      </c>
      <c r="C19" s="126">
        <v>100.86213303604615</v>
      </c>
      <c r="D19" s="127">
        <v>38</v>
      </c>
      <c r="E19" s="128">
        <v>4</v>
      </c>
    </row>
    <row r="20" spans="1:5" ht="24.75" customHeight="1">
      <c r="A20" s="124" t="s">
        <v>133</v>
      </c>
      <c r="B20" s="125">
        <v>273.95</v>
      </c>
      <c r="C20" s="126">
        <v>101.802303976217</v>
      </c>
      <c r="D20" s="127">
        <v>30</v>
      </c>
      <c r="E20" s="128">
        <v>4</v>
      </c>
    </row>
    <row r="21" spans="1:5" ht="24.75" customHeight="1">
      <c r="A21" s="134" t="s">
        <v>134</v>
      </c>
      <c r="B21" s="135">
        <v>274.5699999999999</v>
      </c>
      <c r="C21" s="136">
        <v>102.03270159791894</v>
      </c>
      <c r="D21" s="137">
        <v>33</v>
      </c>
      <c r="E21" s="138">
        <v>3</v>
      </c>
    </row>
    <row r="22" spans="1:5" ht="24.75" customHeight="1">
      <c r="A22" s="134" t="s">
        <v>135</v>
      </c>
      <c r="B22" s="135">
        <v>276.95</v>
      </c>
      <c r="C22" s="136">
        <v>102.91713117800073</v>
      </c>
      <c r="D22" s="137">
        <v>15</v>
      </c>
      <c r="E22" s="138">
        <v>1</v>
      </c>
    </row>
    <row r="23" spans="1:5" ht="24.75" customHeight="1" thickBot="1">
      <c r="A23" s="142" t="s">
        <v>136</v>
      </c>
      <c r="B23" s="143">
        <v>285.29</v>
      </c>
      <c r="C23" s="144">
        <v>106.0163507989595</v>
      </c>
      <c r="D23" s="145">
        <v>10</v>
      </c>
      <c r="E23" s="146">
        <v>0</v>
      </c>
    </row>
    <row r="24" spans="1:5" ht="27" thickBot="1">
      <c r="A24" s="265"/>
      <c r="B24" s="192">
        <f>IF(AND(B18="",B19="",B20="",B21="",B22="",B23=""),"",IF(AND(B18&lt;=B19,B19&lt;=B20,B20&lt;=B21,B21&lt;=B22,B22&lt;=B23),"","ΠΡΟΣΟΧΗ ΤΑΞΙΝΟΜΗΣΗ"))</f>
      </c>
      <c r="C24" s="192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4" t="s">
        <v>42</v>
      </c>
      <c r="B25" s="115">
        <v>67</v>
      </c>
      <c r="C25" s="112" t="s">
        <v>47</v>
      </c>
      <c r="D25" s="112"/>
      <c r="E25" s="113"/>
    </row>
    <row r="26" spans="1:5" ht="66" thickBot="1">
      <c r="A26" s="147" t="s">
        <v>0</v>
      </c>
      <c r="B26" s="148" t="s">
        <v>2</v>
      </c>
      <c r="C26" s="149" t="s">
        <v>1</v>
      </c>
      <c r="D26" s="141" t="s">
        <v>4</v>
      </c>
      <c r="E26" s="141" t="s">
        <v>3</v>
      </c>
    </row>
    <row r="27" spans="1:5" ht="24.75" customHeight="1">
      <c r="A27" s="119" t="s">
        <v>110</v>
      </c>
      <c r="B27" s="120">
        <v>220.16000000000005</v>
      </c>
      <c r="C27" s="121">
        <v>99.99999999999999</v>
      </c>
      <c r="D27" s="122">
        <v>9</v>
      </c>
      <c r="E27" s="123">
        <v>2</v>
      </c>
    </row>
    <row r="28" spans="1:5" ht="24.75" customHeight="1">
      <c r="A28" s="124" t="s">
        <v>111</v>
      </c>
      <c r="B28" s="150">
        <v>220.25999999999996</v>
      </c>
      <c r="C28" s="151">
        <v>100.04542151162786</v>
      </c>
      <c r="D28" s="152">
        <v>45</v>
      </c>
      <c r="E28" s="153">
        <v>10</v>
      </c>
    </row>
    <row r="29" spans="1:5" ht="24.75" customHeight="1">
      <c r="A29" s="124" t="s">
        <v>112</v>
      </c>
      <c r="B29" s="125">
        <v>225.43000000000006</v>
      </c>
      <c r="C29" s="126">
        <v>102.3937136627907</v>
      </c>
      <c r="D29" s="127">
        <v>21</v>
      </c>
      <c r="E29" s="128">
        <v>4</v>
      </c>
    </row>
    <row r="30" spans="1:5" ht="24.75" customHeight="1">
      <c r="A30" s="134" t="s">
        <v>113</v>
      </c>
      <c r="B30" s="154">
        <v>227.57</v>
      </c>
      <c r="C30" s="155">
        <v>103.36573401162788</v>
      </c>
      <c r="D30" s="156">
        <v>8</v>
      </c>
      <c r="E30" s="157">
        <v>1</v>
      </c>
    </row>
    <row r="31" spans="1:5" ht="24.75" customHeight="1" thickBot="1">
      <c r="A31" s="142" t="s">
        <v>114</v>
      </c>
      <c r="B31" s="158">
        <v>229.28000000000006</v>
      </c>
      <c r="C31" s="159">
        <v>104.14244186046513</v>
      </c>
      <c r="D31" s="160">
        <v>6</v>
      </c>
      <c r="E31" s="161">
        <v>2</v>
      </c>
    </row>
    <row r="32" spans="1:5" ht="27" thickBot="1">
      <c r="A32" s="6"/>
      <c r="B32" s="192">
        <f>IF(AND(B27="",B28="",B29="",B30="",B31=""),"",IF(AND(B27&lt;=B28,B28&lt;=B29,B29&lt;=B30,B30&lt;=B31),"","ΠΡΟΣΟΧΗ ΤΑΞΙΝΟΜΗΣΗ"))</f>
      </c>
      <c r="C32" s="192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4" t="s">
        <v>43</v>
      </c>
      <c r="B33" s="115">
        <v>55</v>
      </c>
      <c r="C33" s="112" t="s">
        <v>40</v>
      </c>
      <c r="D33" s="112"/>
      <c r="E33" s="113"/>
    </row>
    <row r="34" spans="1:5" ht="66" thickBot="1">
      <c r="A34" s="147" t="s">
        <v>0</v>
      </c>
      <c r="B34" s="148" t="s">
        <v>2</v>
      </c>
      <c r="C34" s="149" t="s">
        <v>1</v>
      </c>
      <c r="D34" s="141" t="s">
        <v>4</v>
      </c>
      <c r="E34" s="141" t="s">
        <v>3</v>
      </c>
    </row>
    <row r="35" spans="1:5" ht="24.75" customHeight="1">
      <c r="A35" s="119" t="s">
        <v>120</v>
      </c>
      <c r="B35" s="120">
        <v>154.78</v>
      </c>
      <c r="C35" s="121">
        <v>100</v>
      </c>
      <c r="D35" s="122">
        <v>17</v>
      </c>
      <c r="E35" s="123">
        <v>9</v>
      </c>
    </row>
    <row r="36" spans="1:5" ht="24.75" customHeight="1">
      <c r="A36" s="124" t="s">
        <v>121</v>
      </c>
      <c r="B36" s="125">
        <v>158.04999999999998</v>
      </c>
      <c r="C36" s="126">
        <v>102.11267605633802</v>
      </c>
      <c r="D36" s="127">
        <v>10</v>
      </c>
      <c r="E36" s="128">
        <v>3</v>
      </c>
    </row>
    <row r="37" spans="1:5" ht="24.75" customHeight="1">
      <c r="A37" s="124" t="s">
        <v>122</v>
      </c>
      <c r="B37" s="125">
        <v>159.61999999999998</v>
      </c>
      <c r="C37" s="126">
        <v>103.12701899470214</v>
      </c>
      <c r="D37" s="127">
        <v>14</v>
      </c>
      <c r="E37" s="128">
        <v>2</v>
      </c>
    </row>
    <row r="38" spans="1:5" s="1" customFormat="1" ht="24.75" customHeight="1">
      <c r="A38" s="134" t="s">
        <v>123</v>
      </c>
      <c r="B38" s="135">
        <v>160.56000000000003</v>
      </c>
      <c r="C38" s="136">
        <v>103.73433260111128</v>
      </c>
      <c r="D38" s="137">
        <v>13</v>
      </c>
      <c r="E38" s="138">
        <v>3</v>
      </c>
    </row>
    <row r="39" spans="1:5" s="1" customFormat="1" ht="24.75" customHeight="1">
      <c r="A39" s="164" t="s">
        <v>124</v>
      </c>
      <c r="B39" s="165">
        <v>164.38000000000002</v>
      </c>
      <c r="C39" s="166">
        <v>106.20235172502909</v>
      </c>
      <c r="D39" s="167">
        <v>4</v>
      </c>
      <c r="E39" s="168">
        <v>1</v>
      </c>
    </row>
    <row r="40" spans="1:5" s="1" customFormat="1" ht="24.75" customHeight="1" thickBot="1">
      <c r="A40" s="142" t="s">
        <v>125</v>
      </c>
      <c r="B40" s="143">
        <v>166.95999999999998</v>
      </c>
      <c r="C40" s="144">
        <v>107.86923375113061</v>
      </c>
      <c r="D40" s="145">
        <v>6</v>
      </c>
      <c r="E40" s="146">
        <v>0</v>
      </c>
    </row>
    <row r="41" spans="1:5" ht="27" thickBot="1">
      <c r="A41" s="9"/>
      <c r="B41" s="192">
        <f>IF(AND(B35="",B36="",B37="",B38="",B39="",B40=""),"",IF(AND(B35&lt;=B36,B36&lt;=B37,B37&lt;=B38,B38&lt;=B39,B39&lt;=B40),"","ΠΡΟΣΟΧΗ ΤΑΞΙΝΟΜΗΣΗ"))</f>
      </c>
      <c r="C41" s="192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4" t="s">
        <v>44</v>
      </c>
      <c r="B42" s="115">
        <v>18</v>
      </c>
      <c r="C42" s="112" t="s">
        <v>47</v>
      </c>
      <c r="D42" s="112"/>
      <c r="E42" s="113"/>
    </row>
    <row r="43" spans="1:5" ht="66" thickBot="1">
      <c r="A43" s="147" t="s">
        <v>0</v>
      </c>
      <c r="B43" s="148" t="s">
        <v>2</v>
      </c>
      <c r="C43" s="149" t="s">
        <v>1</v>
      </c>
      <c r="D43" s="141" t="s">
        <v>4</v>
      </c>
      <c r="E43" s="141" t="s">
        <v>3</v>
      </c>
    </row>
    <row r="44" spans="1:5" ht="24.75" customHeight="1">
      <c r="A44" s="119" t="s">
        <v>127</v>
      </c>
      <c r="B44" s="120">
        <v>56.01</v>
      </c>
      <c r="C44" s="121">
        <v>100</v>
      </c>
      <c r="D44" s="122">
        <v>13</v>
      </c>
      <c r="E44" s="123">
        <v>5</v>
      </c>
    </row>
    <row r="45" spans="1:5" ht="24.75" customHeight="1">
      <c r="A45" s="124" t="s">
        <v>128</v>
      </c>
      <c r="B45" s="125">
        <v>56.080000000000005</v>
      </c>
      <c r="C45" s="126">
        <v>100.1249776825567</v>
      </c>
      <c r="D45" s="127">
        <v>6</v>
      </c>
      <c r="E45" s="128">
        <v>2</v>
      </c>
    </row>
    <row r="46" spans="1:5" ht="24.75" customHeight="1">
      <c r="A46" s="169" t="s">
        <v>129</v>
      </c>
      <c r="B46" s="170">
        <v>59.33999999999999</v>
      </c>
      <c r="C46" s="171">
        <v>105.94536689876807</v>
      </c>
      <c r="D46" s="172">
        <v>1</v>
      </c>
      <c r="E46" s="173">
        <v>1</v>
      </c>
    </row>
    <row r="47" spans="1:5" ht="24.75" customHeight="1" thickBot="1">
      <c r="A47" s="194" t="s">
        <v>130</v>
      </c>
      <c r="B47" s="158">
        <v>59.480000000000004</v>
      </c>
      <c r="C47" s="159">
        <v>106.19532226388145</v>
      </c>
      <c r="D47" s="160">
        <v>5</v>
      </c>
      <c r="E47" s="161">
        <v>1</v>
      </c>
    </row>
    <row r="48" spans="2:5" ht="31.5" customHeight="1">
      <c r="B48" s="193">
        <f>IF(AND(B44="",B45="",B46="",B47=""),"",IF(AND(B44&lt;=B45,B45&lt;=B46,B46&lt;=B47),"","ΠΡΟΣΟΧΗ ΤΑΞΙΝΟΜΗΣΗ"))</f>
      </c>
      <c r="C48" s="193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30" zoomScaleNormal="30" zoomScaleSheetLayoutView="55" zoomScalePageLayoutView="0" workbookViewId="0" topLeftCell="A1">
      <pane ySplit="4" topLeftCell="A5" activePane="bottomLeft" state="frozen"/>
      <selection pane="topLeft" activeCell="A1" sqref="A1"/>
      <selection pane="bottomLeft" activeCell="B138" sqref="B138:D143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80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3" ht="49.5" customHeight="1" thickTop="1">
      <c r="A4" s="312" t="s">
        <v>5</v>
      </c>
      <c r="B4" s="312"/>
      <c r="C4" s="66" t="s">
        <v>84</v>
      </c>
    </row>
    <row r="5" ht="15"/>
    <row r="6" ht="15"/>
    <row r="7" ht="15"/>
    <row r="8" spans="34:95" ht="39.75" customHeight="1">
      <c r="AH8" s="67"/>
      <c r="AI8" s="67"/>
      <c r="AJ8" s="67"/>
      <c r="AK8" s="67"/>
      <c r="AL8" s="67"/>
      <c r="CL8" s="67"/>
      <c r="CM8" s="67"/>
      <c r="CN8" s="67"/>
      <c r="CO8" s="67"/>
      <c r="CP8" s="67"/>
      <c r="CQ8" s="67"/>
    </row>
    <row r="9" spans="33:95" ht="39.75" customHeight="1">
      <c r="AG9" s="67"/>
      <c r="AH9" s="67"/>
      <c r="AI9" s="67"/>
      <c r="AJ9" s="67"/>
      <c r="AK9" s="67"/>
      <c r="CF9" s="68" t="s">
        <v>25</v>
      </c>
      <c r="CG9" s="69">
        <f>'2_ΡΑΒΔΟΓΡΑΜΜΑΤΑ_ΚΑΤΑΤΑΞΗ ΥΠΕΡ.'!C125</f>
        <v>80</v>
      </c>
      <c r="CH9" s="68" t="s">
        <v>26</v>
      </c>
      <c r="CI9" s="68" t="s">
        <v>27</v>
      </c>
      <c r="CJ9" s="70" t="str">
        <f>C4</f>
        <v>03/10/12</v>
      </c>
      <c r="CK9" s="68"/>
      <c r="CL9" s="68" t="s">
        <v>28</v>
      </c>
      <c r="CM9" s="69">
        <f>'2_ΡΑΒΔΟΓΡΑΜΜΑΤΑ_ΚΑΤΑΤΑΞΗ ΥΠΕΡ.'!C125</f>
        <v>80</v>
      </c>
      <c r="CN9" s="68" t="s">
        <v>29</v>
      </c>
      <c r="CO9" s="68" t="s">
        <v>30</v>
      </c>
      <c r="CP9" s="68" t="str">
        <f>CJ9</f>
        <v>03/10/12</v>
      </c>
      <c r="CQ9" s="68"/>
    </row>
    <row r="10" spans="85:93" ht="39.75" customHeight="1">
      <c r="CG10" s="69">
        <f>'2_ΡΑΒΔΟΓΡΑΜΜΑΤΑ_ΚΑΤΑΤΑΞΗ ΥΠΕΡ.'!C136</f>
        <v>87</v>
      </c>
      <c r="CI10" s="68" t="s">
        <v>31</v>
      </c>
      <c r="CM10" s="69">
        <f>'2_ΡΑΒΔΟΓΡΑΜΜΑΤΑ_ΚΑΤΑΤΑΞΗ ΥΠΕΡ.'!C136</f>
        <v>87</v>
      </c>
      <c r="CO10" s="68" t="s">
        <v>32</v>
      </c>
    </row>
    <row r="11" spans="85:93" ht="39.75" customHeight="1">
      <c r="CG11" s="69">
        <f>'2_ΡΑΒΔΟΓΡΑΜΜΑΤΑ_ΚΑΤΑΤΑΞΗ ΥΠΕΡ.'!C145</f>
        <v>67</v>
      </c>
      <c r="CI11" s="68" t="s">
        <v>33</v>
      </c>
      <c r="CM11" s="69">
        <f>'2_ΡΑΒΔΟΓΡΑΜΜΑΤΑ_ΚΑΤΑΤΑΞΗ ΥΠΕΡ.'!C145</f>
        <v>67</v>
      </c>
      <c r="CO11" s="68" t="s">
        <v>34</v>
      </c>
    </row>
    <row r="12" spans="85:93" ht="39.75" customHeight="1">
      <c r="CG12" s="69">
        <f>'2_ΡΑΒΔΟΓΡΑΜΜΑΤΑ_ΚΑΤΑΤΑΞΗ ΥΠΕΡ.'!C153</f>
        <v>55</v>
      </c>
      <c r="CI12" s="68" t="s">
        <v>35</v>
      </c>
      <c r="CM12" s="69">
        <f>'2_ΡΑΒΔΟΓΡΑΜΜΑΤΑ_ΚΑΤΑΤΑΞΗ ΥΠΕΡ.'!C153</f>
        <v>55</v>
      </c>
      <c r="CO12" s="68" t="s">
        <v>36</v>
      </c>
    </row>
    <row r="13" spans="85:93" ht="39.75" customHeight="1">
      <c r="CG13" s="69">
        <f>'2_ΡΑΒΔΟΓΡΑΜΜΑΤΑ_ΚΑΤΑΤΑΞΗ ΥΠΕΡ.'!C162</f>
        <v>18</v>
      </c>
      <c r="CI13" s="68" t="s">
        <v>37</v>
      </c>
      <c r="CM13" s="69">
        <f>'2_ΡΑΒΔΟΓΡΑΜΜΑΤΑ_ΚΑΤΑΤΑΞΗ ΥΠΕΡ.'!C162</f>
        <v>18</v>
      </c>
      <c r="CO13" s="68" t="s">
        <v>38</v>
      </c>
    </row>
    <row r="14" ht="15"/>
    <row r="15" ht="15"/>
    <row r="16" spans="84:90" ht="23.25">
      <c r="CF16" s="71" t="str">
        <f>$CF$9&amp;$CG$9&amp;$CH$9&amp;CI9&amp;$CJ$9</f>
        <v>ΣΥΝΟΛΙΚΟ ΚΟΣΤΟΣ ΑΓΟΡΑΣ 80 ΚΟΙΝΩΝ ΠΡΟΪΟΝΤΩΝ ΑΝΑ ΥΠΕΡΑΓOΡΑ ΛΕΥΚΩΣΙΑΣ 03/10/12</v>
      </c>
      <c r="CL16" s="71" t="str">
        <f>$CL$9&amp;$CM$9&amp;$CN$9&amp;CO9&amp;$CP$9</f>
        <v>ΔΕΙΚΤΗΣ ΤΙΜΩΝ ΥΠΕΡΑΓΟΡΩΝ  ΓΙΑ 80 ΚΟΙΝΑ ΠΡΟΪΟΝΤΑ _ΛΕΥΚΩΣΙΑ 03/10/12</v>
      </c>
    </row>
    <row r="17" spans="84:90" ht="23.25">
      <c r="CF17" s="71" t="str">
        <f>$CF$9&amp;$CG$10&amp;$CH$9&amp;CI10&amp;$CJ$9</f>
        <v>ΣΥΝΟΛΙΚΟ ΚΟΣΤΟΣ ΑΓΟΡΑΣ 87 ΚΟΙΝΩΝ ΠΡΟΪΟΝΤΩΝ ΑΝΑ ΥΠΕΡΑΓOΡΑ ΛΕΜΕΣΟΥ 03/10/12</v>
      </c>
      <c r="CL17" s="71" t="str">
        <f>$CL$9&amp;$CM$10&amp;$CN$9&amp;CO10&amp;$CP$9</f>
        <v>ΔΕΙΚΤΗΣ ΤΙΜΩΝ ΥΠΕΡΑΓΟΡΩΝ  ΓΙΑ 87 ΚΟΙΝΑ ΠΡΟΪΟΝΤΑ _ΛΕΜΕΣΟΣ 03/10/12</v>
      </c>
    </row>
    <row r="18" spans="84:90" ht="23.25">
      <c r="CF18" s="71" t="str">
        <f>$CF$9&amp;$CG$11&amp;$CH$9&amp;CI11&amp;$CJ$9</f>
        <v>ΣΥΝΟΛΙΚΟ ΚΟΣΤΟΣ ΑΓΟΡΑΣ 67 ΚΟΙΝΩΝ ΠΡΟΪΟΝΤΩΝ ΑΝΑ ΥΠΕΡΑΓOΡΑ ΛΑΡΝΑΚΑΣ 03/10/12</v>
      </c>
      <c r="CL18" s="71" t="str">
        <f>$CL$9&amp;$CM$11&amp;$CN$9&amp;CO11&amp;$CP$9</f>
        <v>ΔΕΙΚΤΗΣ ΤΙΜΩΝ ΥΠΕΡΑΓΟΡΩΝ  ΓΙΑ 67 ΚΟΙΝΑ ΠΡΟΪΟΝΤΑ _ΛΑΡΝΑΚΑ 03/10/12</v>
      </c>
    </row>
    <row r="19" spans="84:90" ht="23.25">
      <c r="CF19" s="71" t="str">
        <f>$CF$9&amp;$CG$12&amp;$CH$9&amp;CI12&amp;$CJ$9</f>
        <v>ΣΥΝΟΛΙΚΟ ΚΟΣΤΟΣ ΑΓΟΡΑΣ 55 ΚΟΙΝΩΝ ΠΡΟΪΟΝΤΩΝ ΑΝΑ ΥΠΕΡΑΓOΡΑ ΠΑΦΟΥ 03/10/12</v>
      </c>
      <c r="CL19" s="71" t="str">
        <f>$CL$9&amp;$CM$12&amp;$CN$9&amp;CO12&amp;$CP$9</f>
        <v>ΔΕΙΚΤΗΣ ΤΙΜΩΝ ΥΠΕΡΑΓΟΡΩΝ  ΓΙΑ 55 ΚΟΙΝΑ ΠΡΟΪΟΝΤΑ _ΠΑΦΟΣ 03/10/12</v>
      </c>
    </row>
    <row r="20" spans="84:90" ht="23.25">
      <c r="CF20" s="71" t="str">
        <f>$CF$9&amp;$CG$13&amp;$CH$9&amp;CI13&amp;$CJ$9</f>
        <v>ΣΥΝΟΛΙΚΟ ΚΟΣΤΟΣ ΑΓΟΡΑΣ 18 ΚΟΙΝΩΝ ΠΡΟΪΟΝΤΩΝ ΑΝΑ ΥΠΕΡΑΓOΡΑ ΑΜΜΟΧΩΣΤΟΥ 03/10/12</v>
      </c>
      <c r="CL20" s="71" t="str">
        <f>$CL$9&amp;$CM$13&amp;$CN$9&amp;CO13&amp;$CP$9</f>
        <v>ΔΕΙΚΤΗΣ ΤΙΜΩΝ ΥΠΕΡΑΓΟΡΩΝ  ΓΙΑ 18 ΚΟΙΝΑ ΠΡΟΪΟΝΤΑ _ΑΜΜΟΧΩΣΤΟΣ  03/10/12</v>
      </c>
    </row>
    <row r="21" ht="23.25">
      <c r="CF21" s="71"/>
    </row>
    <row r="22" ht="23.25">
      <c r="CF22" s="71"/>
    </row>
    <row r="23" ht="15">
      <c r="AC23" s="72"/>
    </row>
    <row r="24" ht="15">
      <c r="AC24" s="72"/>
    </row>
    <row r="25" ht="15">
      <c r="AC25" s="72"/>
    </row>
    <row r="26" ht="15">
      <c r="AC26" s="72"/>
    </row>
    <row r="27" ht="15">
      <c r="AC27" s="72"/>
    </row>
    <row r="28" ht="15">
      <c r="AC28" s="72"/>
    </row>
    <row r="29" ht="15">
      <c r="AC29" s="72"/>
    </row>
    <row r="30" ht="15">
      <c r="AC30" s="72"/>
    </row>
    <row r="31" ht="15">
      <c r="AC31" s="72"/>
    </row>
    <row r="32" ht="15">
      <c r="AC32" s="72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79</v>
      </c>
      <c r="C123" s="313"/>
      <c r="D123" s="313"/>
    </row>
    <row r="124" spans="2:3" ht="36" customHeight="1" thickBot="1">
      <c r="B124" s="73" t="s">
        <v>14</v>
      </c>
      <c r="C124" s="74" t="str">
        <f>C4</f>
        <v>03/10/12</v>
      </c>
    </row>
    <row r="125" spans="2:4" ht="47.25" customHeight="1" thickBot="1">
      <c r="B125" s="75" t="s">
        <v>39</v>
      </c>
      <c r="C125" s="76">
        <v>80</v>
      </c>
      <c r="D125" s="77" t="s">
        <v>40</v>
      </c>
    </row>
    <row r="126" spans="2:4" ht="59.25" customHeight="1" thickBot="1">
      <c r="B126" s="78" t="s">
        <v>0</v>
      </c>
      <c r="C126" s="79" t="s">
        <v>2</v>
      </c>
      <c r="D126" s="80" t="s">
        <v>1</v>
      </c>
    </row>
    <row r="127" spans="2:4" ht="47.25" customHeight="1">
      <c r="B127" s="81" t="s">
        <v>102</v>
      </c>
      <c r="C127" s="82">
        <v>246.89000000000013</v>
      </c>
      <c r="D127" s="83">
        <v>100</v>
      </c>
    </row>
    <row r="128" spans="2:4" ht="47.25" customHeight="1">
      <c r="B128" s="84" t="s">
        <v>103</v>
      </c>
      <c r="C128" s="85">
        <v>248.50999999999996</v>
      </c>
      <c r="D128" s="86">
        <v>100.6561626635343</v>
      </c>
    </row>
    <row r="129" spans="2:4" ht="47.25" customHeight="1">
      <c r="B129" s="87" t="s">
        <v>104</v>
      </c>
      <c r="C129" s="88">
        <v>252.47</v>
      </c>
      <c r="D129" s="89">
        <v>102.26011584106277</v>
      </c>
    </row>
    <row r="130" spans="2:4" ht="47.25" customHeight="1">
      <c r="B130" s="90" t="s">
        <v>105</v>
      </c>
      <c r="C130" s="91">
        <v>258.56</v>
      </c>
      <c r="D130" s="92">
        <v>104.72680140953456</v>
      </c>
    </row>
    <row r="131" spans="2:4" ht="47.25" customHeight="1">
      <c r="B131" s="90" t="s">
        <v>106</v>
      </c>
      <c r="C131" s="91">
        <v>262.34</v>
      </c>
      <c r="D131" s="92">
        <v>106.25784762444806</v>
      </c>
    </row>
    <row r="132" spans="2:4" ht="47.25" customHeight="1">
      <c r="B132" s="90" t="s">
        <v>107</v>
      </c>
      <c r="C132" s="91">
        <v>266.03</v>
      </c>
      <c r="D132" s="92">
        <v>107.75244035805413</v>
      </c>
    </row>
    <row r="133" spans="2:4" ht="47.25" customHeight="1">
      <c r="B133" s="90" t="s">
        <v>108</v>
      </c>
      <c r="C133" s="91">
        <v>266.35</v>
      </c>
      <c r="D133" s="92">
        <v>107.88205273603624</v>
      </c>
    </row>
    <row r="134" spans="2:4" ht="47.25" customHeight="1">
      <c r="B134" s="90" t="s">
        <v>109</v>
      </c>
      <c r="C134" s="91">
        <v>269.24000000000007</v>
      </c>
      <c r="D134" s="92">
        <v>109.05261452468709</v>
      </c>
    </row>
    <row r="135" spans="2:4" ht="47.25" customHeight="1" thickBot="1">
      <c r="B135" s="93"/>
      <c r="C135" s="195">
        <f>IF(AND(C127="",C128="",C129="",C130="",C131="",C132="",C133="",C134=""),"",IF(AND(C127&lt;=C128,C128&lt;=C129,C129&lt;=C130,C130&lt;=C131,C131&lt;=C132,C132&lt;=C133,C133&lt;=C134),"","ΠΡΟΣΟΧΗ ΤΑΞΙΝΟΜΗΣΗ"))</f>
      </c>
      <c r="D135" s="195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5" t="s">
        <v>41</v>
      </c>
      <c r="C136" s="76">
        <v>87</v>
      </c>
      <c r="D136" s="77" t="s">
        <v>40</v>
      </c>
    </row>
    <row r="137" spans="2:4" ht="59.25" customHeight="1" thickBot="1">
      <c r="B137" s="94" t="s">
        <v>0</v>
      </c>
      <c r="C137" s="79" t="s">
        <v>2</v>
      </c>
      <c r="D137" s="95" t="s">
        <v>1</v>
      </c>
    </row>
    <row r="138" spans="2:4" ht="47.25" customHeight="1">
      <c r="B138" s="81" t="s">
        <v>131</v>
      </c>
      <c r="C138" s="82">
        <v>269.1</v>
      </c>
      <c r="D138" s="83">
        <v>100</v>
      </c>
    </row>
    <row r="139" spans="2:4" ht="47.25" customHeight="1">
      <c r="B139" s="84" t="s">
        <v>132</v>
      </c>
      <c r="C139" s="85">
        <v>271.4200000000002</v>
      </c>
      <c r="D139" s="86">
        <v>100.86213303604615</v>
      </c>
    </row>
    <row r="140" spans="2:4" ht="47.25" customHeight="1">
      <c r="B140" s="84" t="s">
        <v>133</v>
      </c>
      <c r="C140" s="85">
        <v>273.95</v>
      </c>
      <c r="D140" s="86">
        <v>101.802303976217</v>
      </c>
    </row>
    <row r="141" spans="2:4" ht="47.25" customHeight="1">
      <c r="B141" s="90" t="s">
        <v>134</v>
      </c>
      <c r="C141" s="91">
        <v>274.5699999999999</v>
      </c>
      <c r="D141" s="92">
        <v>102.03270159791894</v>
      </c>
    </row>
    <row r="142" spans="2:4" ht="47.25" customHeight="1">
      <c r="B142" s="90" t="s">
        <v>135</v>
      </c>
      <c r="C142" s="91">
        <v>276.95</v>
      </c>
      <c r="D142" s="92">
        <v>102.91713117800073</v>
      </c>
    </row>
    <row r="143" spans="2:4" ht="47.25" customHeight="1" thickBot="1">
      <c r="B143" s="96" t="s">
        <v>136</v>
      </c>
      <c r="C143" s="97">
        <v>285.29</v>
      </c>
      <c r="D143" s="98">
        <v>106.0163507989595</v>
      </c>
    </row>
    <row r="144" spans="2:4" ht="47.25" customHeight="1" thickBot="1">
      <c r="B144" s="99"/>
      <c r="C144" s="192">
        <f>IF(AND(C138="",C139="",C140="",C141="",C142="",C143=""),"",IF(AND(C138&lt;=C139,C139&lt;=C140,C140&lt;=C141,C141&lt;=C142,C142&lt;=C143),"","ΠΡΟΣΟΧΗ ΤΑΞΙΝΟΜΗΣΗ"))</f>
      </c>
      <c r="D144" s="192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5" t="s">
        <v>42</v>
      </c>
      <c r="C145" s="76">
        <v>67</v>
      </c>
      <c r="D145" s="77" t="s">
        <v>40</v>
      </c>
    </row>
    <row r="146" spans="2:4" ht="59.25" customHeight="1" thickBot="1">
      <c r="B146" s="94" t="s">
        <v>0</v>
      </c>
      <c r="C146" s="100" t="s">
        <v>2</v>
      </c>
      <c r="D146" s="95" t="s">
        <v>1</v>
      </c>
    </row>
    <row r="147" spans="2:4" ht="47.25" customHeight="1">
      <c r="B147" s="87" t="s">
        <v>110</v>
      </c>
      <c r="C147" s="88">
        <v>220.16000000000005</v>
      </c>
      <c r="D147" s="89">
        <v>99.99999999999999</v>
      </c>
    </row>
    <row r="148" spans="2:4" ht="47.25" customHeight="1">
      <c r="B148" s="84" t="s">
        <v>111</v>
      </c>
      <c r="C148" s="85">
        <v>220.25999999999996</v>
      </c>
      <c r="D148" s="86">
        <v>100.04542151162786</v>
      </c>
    </row>
    <row r="149" spans="2:4" ht="47.25" customHeight="1">
      <c r="B149" s="84" t="s">
        <v>112</v>
      </c>
      <c r="C149" s="85">
        <v>225.43000000000006</v>
      </c>
      <c r="D149" s="86">
        <v>102.3937136627907</v>
      </c>
    </row>
    <row r="150" spans="2:4" ht="47.25" customHeight="1">
      <c r="B150" s="101" t="s">
        <v>113</v>
      </c>
      <c r="C150" s="102">
        <v>227.57</v>
      </c>
      <c r="D150" s="103">
        <v>103.36573401162788</v>
      </c>
    </row>
    <row r="151" spans="2:4" ht="47.25" customHeight="1" thickBot="1">
      <c r="B151" s="104" t="s">
        <v>114</v>
      </c>
      <c r="C151" s="105">
        <v>229.28000000000006</v>
      </c>
      <c r="D151" s="106">
        <v>104.14244186046513</v>
      </c>
    </row>
    <row r="152" spans="2:4" ht="47.25" customHeight="1" thickBot="1">
      <c r="B152" s="99"/>
      <c r="C152" s="192">
        <f>IF(AND(C147="",C148="",C149="",C150="",C151=""),"",IF(AND(C147&lt;=C148,C148&lt;=C149,C149&lt;=C150,C150&lt;=C151),"","ΠΡΟΣΟΧΗ ΤΑΞΙΝΟΜΗΣΗ"))</f>
      </c>
      <c r="D152" s="192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5" t="s">
        <v>43</v>
      </c>
      <c r="C153" s="76">
        <v>55</v>
      </c>
      <c r="D153" s="77" t="s">
        <v>40</v>
      </c>
    </row>
    <row r="154" spans="2:4" ht="59.25" customHeight="1" thickBot="1">
      <c r="B154" s="78" t="s">
        <v>0</v>
      </c>
      <c r="C154" s="79" t="s">
        <v>2</v>
      </c>
      <c r="D154" s="80" t="s">
        <v>1</v>
      </c>
    </row>
    <row r="155" spans="2:4" ht="47.25" customHeight="1">
      <c r="B155" s="107" t="s">
        <v>120</v>
      </c>
      <c r="C155" s="82">
        <v>154.78</v>
      </c>
      <c r="D155" s="83">
        <v>100</v>
      </c>
    </row>
    <row r="156" spans="2:4" ht="47.25" customHeight="1">
      <c r="B156" s="84" t="s">
        <v>121</v>
      </c>
      <c r="C156" s="85">
        <v>158.04999999999998</v>
      </c>
      <c r="D156" s="86">
        <v>102.11267605633802</v>
      </c>
    </row>
    <row r="157" spans="2:4" ht="47.25" customHeight="1">
      <c r="B157" s="84" t="s">
        <v>122</v>
      </c>
      <c r="C157" s="85">
        <v>159.61999999999998</v>
      </c>
      <c r="D157" s="86">
        <v>103.12701899470214</v>
      </c>
    </row>
    <row r="158" spans="2:4" ht="47.25" customHeight="1">
      <c r="B158" s="266" t="s">
        <v>123</v>
      </c>
      <c r="C158" s="267">
        <v>160.56000000000003</v>
      </c>
      <c r="D158" s="268">
        <v>103.73433260111128</v>
      </c>
    </row>
    <row r="159" spans="2:4" ht="47.25" customHeight="1">
      <c r="B159" s="90" t="s">
        <v>124</v>
      </c>
      <c r="C159" s="91">
        <v>164.38000000000002</v>
      </c>
      <c r="D159" s="92">
        <v>106.20235172502909</v>
      </c>
    </row>
    <row r="160" spans="2:4" ht="47.25" customHeight="1" thickBot="1">
      <c r="B160" s="96" t="s">
        <v>125</v>
      </c>
      <c r="C160" s="97">
        <v>166.95999999999998</v>
      </c>
      <c r="D160" s="98">
        <v>107.86923375113061</v>
      </c>
    </row>
    <row r="161" spans="2:4" ht="47.25" customHeight="1" thickBot="1">
      <c r="B161" s="99"/>
      <c r="C161" s="192">
        <f>IF(AND(C155="",C156="",C157="",C158="",C160=""),"",IF(AND(C155&lt;=C156,C156&lt;=C157,C157&lt;=C158,C158&lt;=C160),"","ΠΡΟΣΟΧΗ ΤΑΞΙΝΟΜΗΣΗ"))</f>
      </c>
      <c r="D161" s="192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5" t="s">
        <v>44</v>
      </c>
      <c r="C162" s="76">
        <v>18</v>
      </c>
      <c r="D162" s="108" t="s">
        <v>40</v>
      </c>
    </row>
    <row r="163" spans="2:4" ht="59.25" customHeight="1" thickBot="1">
      <c r="B163" s="78" t="s">
        <v>0</v>
      </c>
      <c r="C163" s="79" t="s">
        <v>2</v>
      </c>
      <c r="D163" s="80" t="s">
        <v>1</v>
      </c>
    </row>
    <row r="164" spans="2:4" ht="47.25" customHeight="1">
      <c r="B164" s="81" t="s">
        <v>127</v>
      </c>
      <c r="C164" s="82">
        <v>56.01</v>
      </c>
      <c r="D164" s="83">
        <v>100</v>
      </c>
    </row>
    <row r="165" spans="2:4" ht="47.25" customHeight="1">
      <c r="B165" s="84" t="s">
        <v>128</v>
      </c>
      <c r="C165" s="85">
        <v>56.080000000000005</v>
      </c>
      <c r="D165" s="86">
        <v>100.1249776825567</v>
      </c>
    </row>
    <row r="166" spans="2:4" ht="47.25" customHeight="1">
      <c r="B166" s="174" t="s">
        <v>129</v>
      </c>
      <c r="C166" s="175">
        <v>59.33999999999999</v>
      </c>
      <c r="D166" s="176">
        <v>105.94536689876807</v>
      </c>
    </row>
    <row r="167" spans="2:4" ht="47.25" customHeight="1" thickBot="1">
      <c r="B167" s="104" t="s">
        <v>130</v>
      </c>
      <c r="C167" s="105">
        <v>59.480000000000004</v>
      </c>
      <c r="D167" s="106">
        <v>106.19532226388145</v>
      </c>
    </row>
    <row r="168" spans="3:4" ht="35.25" customHeight="1">
      <c r="C168" s="193">
        <f>IF(AND(C164="",C165="",C166="",C167=""),"",IF(AND(C164&lt;=C165,C165&lt;=C166,C166&lt;=C167),"","ΠΡΟΣΟΧΗ ΤΑΞΙΝΟΜΗΣΗ"))</f>
      </c>
      <c r="D168" s="193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">
      <selection activeCell="D163" sqref="D163:E168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9" customFormat="1" ht="48.75" customHeight="1" thickBot="1">
      <c r="A2" s="315" t="s">
        <v>81</v>
      </c>
      <c r="B2" s="316"/>
      <c r="C2" s="316"/>
      <c r="D2" s="316"/>
      <c r="E2" s="316"/>
      <c r="F2" s="316"/>
      <c r="G2" s="316"/>
      <c r="H2" s="316"/>
      <c r="I2" s="317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Y2" s="111"/>
    </row>
    <row r="3" spans="2:5" ht="18.75">
      <c r="B3" s="318" t="s">
        <v>5</v>
      </c>
      <c r="C3" s="318"/>
      <c r="D3" s="318"/>
      <c r="E3" s="13" t="s">
        <v>85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_03/10/2012</v>
      </c>
      <c r="CB8" s="14" t="s">
        <v>9</v>
      </c>
      <c r="CC8" s="14" t="s">
        <v>8</v>
      </c>
      <c r="CD8" s="14" t="str">
        <f>BY8</f>
        <v>_03/10/2012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9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ΛΕΥΚΩΣΙΑ_03/10/2012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ΛΕΜΕΣΟΣ_03/10/2012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ΛΑΡΝΑΚΑ_03/10/2012</v>
      </c>
      <c r="BY17" s="14"/>
    </row>
    <row r="18" ht="18.75">
      <c r="BW18" s="16" t="str">
        <f>BW8&amp;BX11&amp;BY8</f>
        <v>ΑΡΙΘΜΟΣ ΠΡΟÏΟΝΤΩΝ ΠΟΥ ΕΙΝΑΙ ΦΘΗΝΟΤΕΡΗ Η ΥΠΕΡΑΓΟΡΑ ΠΑΦΟΣ_03/10/2012</v>
      </c>
    </row>
    <row r="19" ht="18.75">
      <c r="BW19" s="16" t="str">
        <f>BW8&amp;BX12&amp;BY8</f>
        <v>ΑΡΙΘΜΟΣ ΠΡΟÏΟΝΤΩΝ ΠΟΥ ΕΙΝΑΙ ΦΘΗΝΟΤΕΡΗ Η ΥΠΕΡΑΓΟΡΑ ΑΜΜΟΧΩΣΤΟΣ_03/10/2012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ΛΕΥΚΩΣΙΑ_03/10/2012</v>
      </c>
    </row>
    <row r="25" ht="18.75">
      <c r="BW25" s="16" t="str">
        <f>CB8&amp;CC9&amp;CD8</f>
        <v>ΑΡΙΘΜΟΣ ΚΑΤΗΓΟΡIΩΝ ΠΟΥ ΕΙΝΑΙ ΦΘΗΝΟΤΕΡΗ Η ΥΠΕΡΑΓΟΡΑ  ΛΕΜΕΣΟΣ_03/10/2012</v>
      </c>
    </row>
    <row r="26" ht="18.75">
      <c r="BW26" s="16" t="str">
        <f>CB8&amp;CC10&amp;CD8</f>
        <v>ΑΡΙΘΜΟΣ ΚΑΤΗΓΟΡIΩΝ ΠΟΥ ΕΙΝΑΙ ΦΘΗΝΟΤΕΡΗ Η ΥΠΕΡΑΓΟΡΑ  ΛΑΡΝΑΚΑ_03/10/2012</v>
      </c>
    </row>
    <row r="27" ht="18.75">
      <c r="BW27" s="16" t="str">
        <f>CB8&amp;CC11&amp;CD8</f>
        <v>ΑΡΙΘΜΟΣ ΚΑΤΗΓΟΡIΩΝ ΠΟΥ ΕΙΝΑΙ ΦΘΗΝΟΤΕΡΗ Η ΥΠΕΡΑΓΟΡΑ  ΠΑΦΟΣ_03/10/2012</v>
      </c>
    </row>
    <row r="28" ht="18.75">
      <c r="BW28" s="16" t="str">
        <f>CB8&amp;CC12&amp;CD8</f>
        <v>ΑΡΙΘΜΟΣ ΚΑΤΗΓΟΡIΩΝ ΠΟΥ ΕΙΝΑΙ ΦΘΗΝΟΤΕΡΗ Η ΥΠΕΡΑΓΟΡΑ  ΑΜΜΟΧΩΣΤΟΣ_03/10/2012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03/10/2012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9" t="s">
        <v>45</v>
      </c>
      <c r="C148" s="320"/>
      <c r="D148" s="320"/>
      <c r="E148" s="320"/>
      <c r="F148" s="320"/>
      <c r="G148" s="320"/>
      <c r="H148" s="320"/>
      <c r="I148" s="320"/>
      <c r="J148" s="320"/>
      <c r="K148" s="321"/>
    </row>
    <row r="149" spans="2:11" ht="15.75">
      <c r="B149" s="322" t="s">
        <v>15</v>
      </c>
      <c r="C149" s="323"/>
      <c r="D149" s="324" t="s">
        <v>16</v>
      </c>
      <c r="E149" s="325"/>
      <c r="F149" s="324" t="s">
        <v>17</v>
      </c>
      <c r="G149" s="325"/>
      <c r="H149" s="324" t="s">
        <v>18</v>
      </c>
      <c r="I149" s="325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102</v>
      </c>
      <c r="C151" s="30">
        <v>37</v>
      </c>
      <c r="D151" s="31" t="s">
        <v>132</v>
      </c>
      <c r="E151" s="32">
        <v>38</v>
      </c>
      <c r="F151" s="31" t="s">
        <v>111</v>
      </c>
      <c r="G151" s="32">
        <v>45</v>
      </c>
      <c r="H151" s="31" t="s">
        <v>120</v>
      </c>
      <c r="I151" s="32">
        <v>17</v>
      </c>
      <c r="J151" s="33" t="s">
        <v>127</v>
      </c>
      <c r="K151" s="34">
        <v>13</v>
      </c>
    </row>
    <row r="152" spans="2:11" ht="66" customHeight="1">
      <c r="B152" s="29" t="s">
        <v>103</v>
      </c>
      <c r="C152" s="30">
        <v>25</v>
      </c>
      <c r="D152" s="31" t="s">
        <v>131</v>
      </c>
      <c r="E152" s="32">
        <v>36</v>
      </c>
      <c r="F152" s="35" t="s">
        <v>112</v>
      </c>
      <c r="G152" s="36">
        <v>21</v>
      </c>
      <c r="H152" s="31" t="s">
        <v>122</v>
      </c>
      <c r="I152" s="32">
        <v>14</v>
      </c>
      <c r="J152" s="37" t="s">
        <v>128</v>
      </c>
      <c r="K152" s="38">
        <v>6</v>
      </c>
    </row>
    <row r="153" spans="2:11" ht="66" customHeight="1">
      <c r="B153" s="29" t="s">
        <v>104</v>
      </c>
      <c r="C153" s="30">
        <v>18</v>
      </c>
      <c r="D153" s="31" t="s">
        <v>134</v>
      </c>
      <c r="E153" s="32">
        <v>33</v>
      </c>
      <c r="F153" s="35" t="s">
        <v>110</v>
      </c>
      <c r="G153" s="36">
        <v>9</v>
      </c>
      <c r="H153" s="31" t="s">
        <v>123</v>
      </c>
      <c r="I153" s="32">
        <v>13</v>
      </c>
      <c r="J153" s="33" t="s">
        <v>130</v>
      </c>
      <c r="K153" s="38">
        <v>5</v>
      </c>
    </row>
    <row r="154" spans="2:11" ht="66" customHeight="1">
      <c r="B154" s="29" t="s">
        <v>106</v>
      </c>
      <c r="C154" s="30">
        <v>4</v>
      </c>
      <c r="D154" s="31" t="s">
        <v>133</v>
      </c>
      <c r="E154" s="32">
        <v>30</v>
      </c>
      <c r="F154" s="35" t="s">
        <v>113</v>
      </c>
      <c r="G154" s="36">
        <v>8</v>
      </c>
      <c r="H154" s="31" t="s">
        <v>121</v>
      </c>
      <c r="I154" s="32">
        <v>10</v>
      </c>
      <c r="J154" s="33" t="s">
        <v>129</v>
      </c>
      <c r="K154" s="34">
        <v>1</v>
      </c>
    </row>
    <row r="155" spans="2:11" ht="66" customHeight="1">
      <c r="B155" s="29" t="s">
        <v>105</v>
      </c>
      <c r="C155" s="30">
        <v>4</v>
      </c>
      <c r="D155" s="31" t="s">
        <v>135</v>
      </c>
      <c r="E155" s="32">
        <v>15</v>
      </c>
      <c r="F155" s="35" t="s">
        <v>114</v>
      </c>
      <c r="G155" s="36">
        <v>6</v>
      </c>
      <c r="H155" s="31" t="s">
        <v>125</v>
      </c>
      <c r="I155" s="32">
        <v>6</v>
      </c>
      <c r="J155" s="33"/>
      <c r="K155" s="34"/>
    </row>
    <row r="156" spans="2:11" ht="66" customHeight="1">
      <c r="B156" s="29" t="s">
        <v>109</v>
      </c>
      <c r="C156" s="30">
        <v>2</v>
      </c>
      <c r="D156" s="31" t="s">
        <v>136</v>
      </c>
      <c r="E156" s="32">
        <v>10</v>
      </c>
      <c r="F156" s="35"/>
      <c r="G156" s="36"/>
      <c r="H156" s="31" t="s">
        <v>124</v>
      </c>
      <c r="I156" s="32">
        <v>4</v>
      </c>
      <c r="J156" s="33"/>
      <c r="K156" s="34"/>
    </row>
    <row r="157" spans="2:11" ht="66" customHeight="1">
      <c r="B157" s="177" t="s">
        <v>108</v>
      </c>
      <c r="C157" s="178">
        <v>2</v>
      </c>
      <c r="D157" s="179"/>
      <c r="E157" s="180"/>
      <c r="F157" s="181"/>
      <c r="G157" s="182"/>
      <c r="H157" s="179"/>
      <c r="I157" s="180"/>
      <c r="J157" s="183"/>
      <c r="K157" s="184"/>
    </row>
    <row r="158" spans="2:11" ht="66" customHeight="1" thickBot="1">
      <c r="B158" s="39" t="s">
        <v>107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5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5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5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5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5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9" t="s">
        <v>46</v>
      </c>
      <c r="C160" s="320"/>
      <c r="D160" s="320"/>
      <c r="E160" s="320"/>
      <c r="F160" s="320"/>
      <c r="G160" s="320"/>
      <c r="H160" s="320"/>
      <c r="I160" s="320"/>
      <c r="J160" s="320"/>
      <c r="K160" s="321"/>
    </row>
    <row r="161" spans="2:11" ht="15.75">
      <c r="B161" s="328" t="s">
        <v>15</v>
      </c>
      <c r="C161" s="329"/>
      <c r="D161" s="324" t="s">
        <v>16</v>
      </c>
      <c r="E161" s="325"/>
      <c r="F161" s="324" t="s">
        <v>17</v>
      </c>
      <c r="G161" s="325"/>
      <c r="H161" s="324" t="s">
        <v>18</v>
      </c>
      <c r="I161" s="325"/>
      <c r="J161" s="330" t="s">
        <v>19</v>
      </c>
      <c r="K161" s="331"/>
    </row>
    <row r="162" spans="2:11" ht="39" thickBot="1">
      <c r="B162" s="47" t="s">
        <v>0</v>
      </c>
      <c r="C162" s="48" t="s">
        <v>83</v>
      </c>
      <c r="D162" s="49" t="s">
        <v>0</v>
      </c>
      <c r="E162" s="48" t="s">
        <v>83</v>
      </c>
      <c r="F162" s="49" t="s">
        <v>0</v>
      </c>
      <c r="G162" s="48" t="s">
        <v>83</v>
      </c>
      <c r="H162" s="49" t="s">
        <v>0</v>
      </c>
      <c r="I162" s="48" t="s">
        <v>83</v>
      </c>
      <c r="J162" s="50" t="s">
        <v>0</v>
      </c>
      <c r="K162" s="48" t="s">
        <v>83</v>
      </c>
    </row>
    <row r="163" spans="2:11" ht="66" customHeight="1">
      <c r="B163" s="51" t="s">
        <v>102</v>
      </c>
      <c r="C163" s="52">
        <v>7</v>
      </c>
      <c r="D163" s="53" t="s">
        <v>131</v>
      </c>
      <c r="E163" s="54">
        <v>6</v>
      </c>
      <c r="F163" s="53" t="s">
        <v>111</v>
      </c>
      <c r="G163" s="54">
        <v>10</v>
      </c>
      <c r="H163" s="53" t="s">
        <v>120</v>
      </c>
      <c r="I163" s="54">
        <v>9</v>
      </c>
      <c r="J163" s="55" t="s">
        <v>127</v>
      </c>
      <c r="K163" s="56">
        <v>5</v>
      </c>
    </row>
    <row r="164" spans="2:11" ht="66" customHeight="1">
      <c r="B164" s="57" t="s">
        <v>103</v>
      </c>
      <c r="C164" s="58">
        <v>7</v>
      </c>
      <c r="D164" s="35" t="s">
        <v>132</v>
      </c>
      <c r="E164" s="36">
        <v>4</v>
      </c>
      <c r="F164" s="60" t="s">
        <v>112</v>
      </c>
      <c r="G164" s="61">
        <v>4</v>
      </c>
      <c r="H164" s="35" t="s">
        <v>123</v>
      </c>
      <c r="I164" s="36">
        <v>3</v>
      </c>
      <c r="J164" s="59" t="s">
        <v>128</v>
      </c>
      <c r="K164" s="38">
        <v>2</v>
      </c>
    </row>
    <row r="165" spans="2:11" ht="66" customHeight="1">
      <c r="B165" s="57" t="s">
        <v>104</v>
      </c>
      <c r="C165" s="58">
        <v>2</v>
      </c>
      <c r="D165" s="35" t="s">
        <v>133</v>
      </c>
      <c r="E165" s="36">
        <v>4</v>
      </c>
      <c r="F165" s="35" t="s">
        <v>110</v>
      </c>
      <c r="G165" s="36">
        <v>2</v>
      </c>
      <c r="H165" s="35" t="s">
        <v>121</v>
      </c>
      <c r="I165" s="36">
        <v>3</v>
      </c>
      <c r="J165" s="59" t="s">
        <v>129</v>
      </c>
      <c r="K165" s="38">
        <v>1</v>
      </c>
    </row>
    <row r="166" spans="2:11" ht="66" customHeight="1">
      <c r="B166" s="57" t="s">
        <v>106</v>
      </c>
      <c r="C166" s="58">
        <v>1</v>
      </c>
      <c r="D166" s="35" t="s">
        <v>134</v>
      </c>
      <c r="E166" s="36">
        <v>3</v>
      </c>
      <c r="F166" s="35" t="s">
        <v>114</v>
      </c>
      <c r="G166" s="36">
        <v>2</v>
      </c>
      <c r="H166" s="35" t="s">
        <v>122</v>
      </c>
      <c r="I166" s="36">
        <v>2</v>
      </c>
      <c r="J166" s="59" t="s">
        <v>130</v>
      </c>
      <c r="K166" s="38">
        <v>1</v>
      </c>
    </row>
    <row r="167" spans="2:11" ht="66" customHeight="1">
      <c r="B167" s="57" t="s">
        <v>109</v>
      </c>
      <c r="C167" s="58">
        <v>0</v>
      </c>
      <c r="D167" s="35" t="s">
        <v>135</v>
      </c>
      <c r="E167" s="36">
        <v>1</v>
      </c>
      <c r="F167" s="35" t="s">
        <v>113</v>
      </c>
      <c r="G167" s="36">
        <v>1</v>
      </c>
      <c r="H167" s="35" t="s">
        <v>124</v>
      </c>
      <c r="I167" s="36">
        <v>1</v>
      </c>
      <c r="J167" s="62"/>
      <c r="K167" s="38"/>
    </row>
    <row r="168" spans="2:11" ht="66" customHeight="1">
      <c r="B168" s="185" t="s">
        <v>107</v>
      </c>
      <c r="C168" s="186">
        <v>0</v>
      </c>
      <c r="D168" s="181" t="s">
        <v>136</v>
      </c>
      <c r="E168" s="182">
        <v>0</v>
      </c>
      <c r="F168" s="187"/>
      <c r="G168" s="188"/>
      <c r="H168" s="181" t="s">
        <v>125</v>
      </c>
      <c r="I168" s="182">
        <v>0</v>
      </c>
      <c r="J168" s="189"/>
      <c r="K168" s="190"/>
    </row>
    <row r="169" spans="2:11" ht="66" customHeight="1">
      <c r="B169" s="185" t="s">
        <v>108</v>
      </c>
      <c r="C169" s="186">
        <v>0</v>
      </c>
      <c r="D169" s="181"/>
      <c r="E169" s="182"/>
      <c r="F169" s="187"/>
      <c r="G169" s="188"/>
      <c r="H169" s="181"/>
      <c r="I169" s="182"/>
      <c r="J169" s="189"/>
      <c r="K169" s="190"/>
    </row>
    <row r="170" spans="2:11" ht="66" customHeight="1" thickBot="1">
      <c r="B170" s="39" t="s">
        <v>105</v>
      </c>
      <c r="C170" s="40">
        <v>0</v>
      </c>
      <c r="D170" s="41"/>
      <c r="E170" s="42"/>
      <c r="F170" s="41"/>
      <c r="G170" s="42"/>
      <c r="H170" s="41"/>
      <c r="I170" s="42"/>
      <c r="J170" s="63"/>
      <c r="K170" s="44"/>
    </row>
    <row r="171" spans="3:11" ht="31.5" customHeight="1">
      <c r="C171" s="195">
        <f>IF(AND(C163="",C164="",C165="",C166="",C167="",C168="",C169="",C170=""),"",IF(AND(C163&gt;=C164,C164&gt;=C165,C165&gt;=C166,C166&gt;=C167,C167&gt;=C168,C168&gt;=C169,C169&gt;=C170),"","ΠΡΟΣΟΧΗ ΤΑΞΙΝΟΜΗΣΗ"))</f>
      </c>
      <c r="E171" s="195">
        <f>IF(AND(E163="",E164="",E165="",E166="",E167="",E168="",E169="",E170=""),"",IF(AND(E163&gt;=E164,E164&gt;=E165,E165&gt;=E166,E166&gt;=E167,E167&gt;=E168,E168&gt;=E169,E169&gt;=E170),"","ΠΡΟΣΟΧΗ ΤΑΞΙΝΟΜΗΣΗ"))</f>
      </c>
      <c r="G171" s="195">
        <f>IF(AND(G163="",G164="",G165="",G166="",G167="",G168="",G169="",G170=""),"",IF(AND(G163&gt;=G164,G164&gt;=G165,G165&gt;=G166,G166&gt;=G167,G167&gt;=G168,G168&gt;=G169,G169&gt;=G170),"","ΠΡΟΣΟΧΗ ΤΑΞΙΝΟΜΗΣΗ"))</f>
      </c>
      <c r="I171" s="195">
        <f>IF(AND(I163="",I164="",I165="",I166="",I167="",I168="",I169="",I170=""),"",IF(AND(I163&gt;=I164,I164&gt;=I165,I165&gt;=I166,I166&gt;=I167,I167&gt;=I168,I168&gt;=I169,I169&gt;=I170),"","ΠΡΟΣΟΧΗ ΤΑΞΙΝΟΜΗΣΗ"))</f>
      </c>
      <c r="K171" s="195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6"/>
  <sheetViews>
    <sheetView showGridLines="0" zoomScale="70" zoomScaleNormal="70" zoomScaleSheetLayoutView="70" zoomScalePageLayoutView="0" workbookViewId="0" topLeftCell="A1">
      <pane ySplit="3" topLeftCell="A19" activePane="bottomLeft" state="frozen"/>
      <selection pane="topLeft" activeCell="A1" sqref="A1"/>
      <selection pane="bottomLeft" activeCell="U35" sqref="U35"/>
    </sheetView>
  </sheetViews>
  <sheetFormatPr defaultColWidth="9.140625" defaultRowHeight="15"/>
  <cols>
    <col min="1" max="1" width="4.28125" style="196" bestFit="1" customWidth="1"/>
    <col min="2" max="2" width="57.28125" style="197" customWidth="1"/>
    <col min="3" max="3" width="17.8515625" style="196" customWidth="1"/>
    <col min="4" max="8" width="11.140625" style="196" customWidth="1"/>
    <col min="9" max="9" width="13.28125" style="196" customWidth="1"/>
    <col min="10" max="14" width="11.140625" style="196" customWidth="1"/>
    <col min="15" max="15" width="10.28125" style="196" customWidth="1"/>
    <col min="16" max="16384" width="9.140625" style="198" customWidth="1"/>
  </cols>
  <sheetData>
    <row r="1" ht="13.5" thickBot="1"/>
    <row r="2" spans="1:15" ht="24" customHeight="1" thickBot="1">
      <c r="A2" s="363" t="s">
        <v>82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5"/>
    </row>
    <row r="3" spans="2:3" ht="17.25" customHeight="1">
      <c r="B3" s="253" t="s">
        <v>14</v>
      </c>
      <c r="C3" s="271">
        <v>41185</v>
      </c>
    </row>
    <row r="4" ht="13.5" thickBot="1"/>
    <row r="5" spans="1:19" ht="16.5" thickBot="1">
      <c r="A5" s="352" t="s">
        <v>86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2"/>
    </row>
    <row r="6" spans="1:22" s="197" customFormat="1" ht="34.5" customHeight="1">
      <c r="A6" s="353" t="s">
        <v>21</v>
      </c>
      <c r="B6" s="354"/>
      <c r="C6" s="336" t="s">
        <v>48</v>
      </c>
      <c r="D6" s="337"/>
      <c r="E6" s="336" t="s">
        <v>49</v>
      </c>
      <c r="F6" s="337"/>
      <c r="G6" s="336" t="s">
        <v>50</v>
      </c>
      <c r="H6" s="337"/>
      <c r="I6" s="336" t="s">
        <v>51</v>
      </c>
      <c r="J6" s="337"/>
      <c r="K6" s="336" t="s">
        <v>52</v>
      </c>
      <c r="L6" s="337"/>
      <c r="M6" s="336" t="s">
        <v>53</v>
      </c>
      <c r="N6" s="337"/>
      <c r="O6" s="336" t="s">
        <v>54</v>
      </c>
      <c r="P6" s="337"/>
      <c r="Q6" s="336" t="s">
        <v>55</v>
      </c>
      <c r="R6" s="337"/>
      <c r="S6" s="333" t="s">
        <v>22</v>
      </c>
      <c r="T6" s="199"/>
      <c r="U6" s="332"/>
      <c r="V6" s="332"/>
    </row>
    <row r="7" spans="1:22" s="197" customFormat="1" ht="34.5" customHeight="1">
      <c r="A7" s="355"/>
      <c r="B7" s="356"/>
      <c r="C7" s="338"/>
      <c r="D7" s="339"/>
      <c r="E7" s="338"/>
      <c r="F7" s="339"/>
      <c r="G7" s="338"/>
      <c r="H7" s="339"/>
      <c r="I7" s="338"/>
      <c r="J7" s="339"/>
      <c r="K7" s="338"/>
      <c r="L7" s="339"/>
      <c r="M7" s="338"/>
      <c r="N7" s="339"/>
      <c r="O7" s="338"/>
      <c r="P7" s="339"/>
      <c r="Q7" s="338"/>
      <c r="R7" s="339"/>
      <c r="S7" s="334"/>
      <c r="T7" s="199"/>
      <c r="U7" s="332"/>
      <c r="V7" s="332"/>
    </row>
    <row r="8" spans="1:22" ht="13.5" customHeight="1" thickBot="1">
      <c r="A8" s="357"/>
      <c r="B8" s="358"/>
      <c r="C8" s="200" t="s">
        <v>23</v>
      </c>
      <c r="D8" s="201" t="s">
        <v>24</v>
      </c>
      <c r="E8" s="202" t="s">
        <v>23</v>
      </c>
      <c r="F8" s="201" t="s">
        <v>24</v>
      </c>
      <c r="G8" s="202" t="s">
        <v>23</v>
      </c>
      <c r="H8" s="201" t="s">
        <v>24</v>
      </c>
      <c r="I8" s="202" t="s">
        <v>23</v>
      </c>
      <c r="J8" s="201" t="s">
        <v>24</v>
      </c>
      <c r="K8" s="202" t="s">
        <v>23</v>
      </c>
      <c r="L8" s="201" t="s">
        <v>24</v>
      </c>
      <c r="M8" s="202" t="s">
        <v>23</v>
      </c>
      <c r="N8" s="203" t="s">
        <v>24</v>
      </c>
      <c r="O8" s="202" t="s">
        <v>23</v>
      </c>
      <c r="P8" s="201" t="s">
        <v>24</v>
      </c>
      <c r="Q8" s="202" t="s">
        <v>23</v>
      </c>
      <c r="R8" s="201" t="s">
        <v>24</v>
      </c>
      <c r="S8" s="335"/>
      <c r="T8" s="204"/>
      <c r="U8" s="332"/>
      <c r="V8" s="332"/>
    </row>
    <row r="9" spans="1:22" ht="15">
      <c r="A9" s="254">
        <v>1</v>
      </c>
      <c r="B9" s="226" t="s">
        <v>87</v>
      </c>
      <c r="C9" s="227">
        <v>1.26</v>
      </c>
      <c r="D9" s="228">
        <v>103.27868852459017</v>
      </c>
      <c r="E9" s="229">
        <v>1.22</v>
      </c>
      <c r="F9" s="228">
        <v>100</v>
      </c>
      <c r="G9" s="227">
        <v>1.22</v>
      </c>
      <c r="H9" s="228">
        <v>100</v>
      </c>
      <c r="I9" s="227">
        <v>1.26</v>
      </c>
      <c r="J9" s="228">
        <v>103.27868852459017</v>
      </c>
      <c r="K9" s="229">
        <v>1.26</v>
      </c>
      <c r="L9" s="228">
        <v>103.27868852459017</v>
      </c>
      <c r="M9" s="227">
        <v>1.22</v>
      </c>
      <c r="N9" s="228">
        <v>100</v>
      </c>
      <c r="O9" s="227">
        <v>1.26</v>
      </c>
      <c r="P9" s="228">
        <v>103.27868852459017</v>
      </c>
      <c r="Q9" s="229">
        <v>1.25</v>
      </c>
      <c r="R9" s="228">
        <v>102.45901639344261</v>
      </c>
      <c r="S9" s="230">
        <v>1.22</v>
      </c>
      <c r="T9" s="205"/>
      <c r="U9" s="206"/>
      <c r="V9" s="206"/>
    </row>
    <row r="10" spans="1:22" ht="15">
      <c r="A10" s="255">
        <v>2</v>
      </c>
      <c r="B10" s="231" t="s">
        <v>88</v>
      </c>
      <c r="C10" s="232">
        <v>4.79</v>
      </c>
      <c r="D10" s="233">
        <v>100</v>
      </c>
      <c r="E10" s="234">
        <v>5.06</v>
      </c>
      <c r="F10" s="233">
        <v>105.63674321503132</v>
      </c>
      <c r="G10" s="232">
        <v>4.82</v>
      </c>
      <c r="H10" s="233">
        <v>100.62630480167014</v>
      </c>
      <c r="I10" s="232">
        <v>5.130000000000001</v>
      </c>
      <c r="J10" s="233">
        <v>107.098121085595</v>
      </c>
      <c r="K10" s="234">
        <v>5.0600000000000005</v>
      </c>
      <c r="L10" s="233">
        <v>105.63674321503132</v>
      </c>
      <c r="M10" s="232">
        <v>4.97</v>
      </c>
      <c r="N10" s="233">
        <v>103.75782881002087</v>
      </c>
      <c r="O10" s="232">
        <v>5.08</v>
      </c>
      <c r="P10" s="233">
        <v>106.05427974947807</v>
      </c>
      <c r="Q10" s="234">
        <v>5.08</v>
      </c>
      <c r="R10" s="233">
        <v>106.05427974947807</v>
      </c>
      <c r="S10" s="230">
        <v>4.79</v>
      </c>
      <c r="T10" s="205"/>
      <c r="U10" s="206"/>
      <c r="V10" s="206"/>
    </row>
    <row r="11" spans="1:22" ht="15">
      <c r="A11" s="254">
        <v>3</v>
      </c>
      <c r="B11" s="231" t="s">
        <v>89</v>
      </c>
      <c r="C11" s="232">
        <v>56.82000000000001</v>
      </c>
      <c r="D11" s="233">
        <v>106.12626073963392</v>
      </c>
      <c r="E11" s="234">
        <v>57.14</v>
      </c>
      <c r="F11" s="233">
        <v>106.72394471423235</v>
      </c>
      <c r="G11" s="232">
        <v>53.540000000000006</v>
      </c>
      <c r="H11" s="233">
        <v>100</v>
      </c>
      <c r="I11" s="232">
        <v>60.14000000000001</v>
      </c>
      <c r="J11" s="233">
        <v>112.32723197609265</v>
      </c>
      <c r="K11" s="234">
        <v>55.74</v>
      </c>
      <c r="L11" s="233">
        <v>104.10907732536421</v>
      </c>
      <c r="M11" s="232">
        <v>55.29</v>
      </c>
      <c r="N11" s="233">
        <v>103.26858423608516</v>
      </c>
      <c r="O11" s="232">
        <v>57.56</v>
      </c>
      <c r="P11" s="233">
        <v>107.50840493089278</v>
      </c>
      <c r="Q11" s="234">
        <v>57.15</v>
      </c>
      <c r="R11" s="233">
        <v>106.74262233843854</v>
      </c>
      <c r="S11" s="230">
        <v>53.540000000000006</v>
      </c>
      <c r="T11" s="205"/>
      <c r="U11" s="206"/>
      <c r="V11" s="206"/>
    </row>
    <row r="12" spans="1:22" ht="15">
      <c r="A12" s="255">
        <v>4</v>
      </c>
      <c r="B12" s="231" t="s">
        <v>90</v>
      </c>
      <c r="C12" s="232">
        <v>2.62</v>
      </c>
      <c r="D12" s="233">
        <v>107.37704918032787</v>
      </c>
      <c r="E12" s="234">
        <v>2.67</v>
      </c>
      <c r="F12" s="233">
        <v>109.42622950819671</v>
      </c>
      <c r="G12" s="232">
        <v>2.44</v>
      </c>
      <c r="H12" s="233">
        <v>100</v>
      </c>
      <c r="I12" s="232">
        <v>2.67</v>
      </c>
      <c r="J12" s="233">
        <v>109.42622950819671</v>
      </c>
      <c r="K12" s="234">
        <v>2.59</v>
      </c>
      <c r="L12" s="233">
        <v>106.14754098360655</v>
      </c>
      <c r="M12" s="232">
        <v>2.61</v>
      </c>
      <c r="N12" s="233">
        <v>106.9672131147541</v>
      </c>
      <c r="O12" s="232">
        <v>2.67</v>
      </c>
      <c r="P12" s="233">
        <v>109.42622950819671</v>
      </c>
      <c r="Q12" s="234">
        <v>2.67</v>
      </c>
      <c r="R12" s="233">
        <v>109.42622950819671</v>
      </c>
      <c r="S12" s="230">
        <v>2.44</v>
      </c>
      <c r="T12" s="205"/>
      <c r="U12" s="206"/>
      <c r="V12" s="206"/>
    </row>
    <row r="13" spans="1:22" ht="15">
      <c r="A13" s="254">
        <v>5</v>
      </c>
      <c r="B13" s="231" t="s">
        <v>91</v>
      </c>
      <c r="C13" s="232">
        <v>19.990000000000002</v>
      </c>
      <c r="D13" s="233">
        <v>104.2775169535733</v>
      </c>
      <c r="E13" s="234">
        <v>19.64</v>
      </c>
      <c r="F13" s="233">
        <v>102.45174752217005</v>
      </c>
      <c r="G13" s="232">
        <v>19.27</v>
      </c>
      <c r="H13" s="233">
        <v>100.52164840897233</v>
      </c>
      <c r="I13" s="232">
        <v>20.75</v>
      </c>
      <c r="J13" s="233">
        <v>108.24204486176316</v>
      </c>
      <c r="K13" s="234">
        <v>19.990000000000002</v>
      </c>
      <c r="L13" s="233">
        <v>104.2775169535733</v>
      </c>
      <c r="M13" s="232">
        <v>19.17</v>
      </c>
      <c r="N13" s="233">
        <v>100</v>
      </c>
      <c r="O13" s="232">
        <v>20.830000000000002</v>
      </c>
      <c r="P13" s="233">
        <v>108.65936358894106</v>
      </c>
      <c r="Q13" s="234">
        <v>19.970000000000002</v>
      </c>
      <c r="R13" s="233">
        <v>104.17318727177883</v>
      </c>
      <c r="S13" s="230">
        <v>19.17</v>
      </c>
      <c r="T13" s="205"/>
      <c r="U13" s="206"/>
      <c r="V13" s="206"/>
    </row>
    <row r="14" spans="1:22" ht="15">
      <c r="A14" s="255">
        <v>6</v>
      </c>
      <c r="B14" s="231" t="s">
        <v>92</v>
      </c>
      <c r="C14" s="232">
        <v>12.780000000000001</v>
      </c>
      <c r="D14" s="233">
        <v>100</v>
      </c>
      <c r="E14" s="234">
        <v>14.129999999999999</v>
      </c>
      <c r="F14" s="233">
        <v>110.56338028169013</v>
      </c>
      <c r="G14" s="232">
        <v>13.56</v>
      </c>
      <c r="H14" s="233">
        <v>106.10328638497653</v>
      </c>
      <c r="I14" s="232">
        <v>14.73</v>
      </c>
      <c r="J14" s="233">
        <v>115.2582159624413</v>
      </c>
      <c r="K14" s="234">
        <v>13.919999999999998</v>
      </c>
      <c r="L14" s="233">
        <v>108.9201877934272</v>
      </c>
      <c r="M14" s="232">
        <v>13.97</v>
      </c>
      <c r="N14" s="233">
        <v>109.31142410015649</v>
      </c>
      <c r="O14" s="232">
        <v>13.989999999999998</v>
      </c>
      <c r="P14" s="233">
        <v>109.46791862284817</v>
      </c>
      <c r="Q14" s="234">
        <v>14.33</v>
      </c>
      <c r="R14" s="233">
        <v>112.12832550860719</v>
      </c>
      <c r="S14" s="230">
        <v>12.780000000000001</v>
      </c>
      <c r="T14" s="205"/>
      <c r="U14" s="206"/>
      <c r="V14" s="206"/>
    </row>
    <row r="15" spans="1:22" ht="15">
      <c r="A15" s="254">
        <v>7</v>
      </c>
      <c r="B15" s="231" t="s">
        <v>93</v>
      </c>
      <c r="C15" s="232">
        <v>20.08</v>
      </c>
      <c r="D15" s="233">
        <v>100</v>
      </c>
      <c r="E15" s="234">
        <v>21.18</v>
      </c>
      <c r="F15" s="233">
        <v>105.47808764940241</v>
      </c>
      <c r="G15" s="232">
        <v>20.54</v>
      </c>
      <c r="H15" s="233">
        <v>102.29083665338645</v>
      </c>
      <c r="I15" s="232">
        <v>21.170000000000005</v>
      </c>
      <c r="J15" s="233">
        <v>105.42828685258966</v>
      </c>
      <c r="K15" s="234">
        <v>20.520000000000003</v>
      </c>
      <c r="L15" s="233">
        <v>102.19123505976097</v>
      </c>
      <c r="M15" s="232">
        <v>20.28</v>
      </c>
      <c r="N15" s="233">
        <v>100.996015936255</v>
      </c>
      <c r="O15" s="232">
        <v>21.269999999999996</v>
      </c>
      <c r="P15" s="233">
        <v>105.92629482071712</v>
      </c>
      <c r="Q15" s="234">
        <v>21.180000000000003</v>
      </c>
      <c r="R15" s="233">
        <v>105.47808764940241</v>
      </c>
      <c r="S15" s="230">
        <v>20.08</v>
      </c>
      <c r="T15" s="205"/>
      <c r="U15" s="206"/>
      <c r="V15" s="206"/>
    </row>
    <row r="16" spans="1:22" ht="15">
      <c r="A16" s="255">
        <v>8</v>
      </c>
      <c r="B16" s="231" t="s">
        <v>94</v>
      </c>
      <c r="C16" s="232">
        <v>19.619999999999997</v>
      </c>
      <c r="D16" s="233">
        <v>100</v>
      </c>
      <c r="E16" s="234">
        <v>22.779999999999998</v>
      </c>
      <c r="F16" s="233">
        <v>116.10601427115188</v>
      </c>
      <c r="G16" s="232">
        <v>22.25</v>
      </c>
      <c r="H16" s="233">
        <v>113.40468909276251</v>
      </c>
      <c r="I16" s="232">
        <v>24.35</v>
      </c>
      <c r="J16" s="233">
        <v>124.10805300713561</v>
      </c>
      <c r="K16" s="234">
        <v>22.47</v>
      </c>
      <c r="L16" s="233">
        <v>114.52599388379205</v>
      </c>
      <c r="M16" s="232">
        <v>21.03</v>
      </c>
      <c r="N16" s="233">
        <v>107.18654434250767</v>
      </c>
      <c r="O16" s="232">
        <v>24.38</v>
      </c>
      <c r="P16" s="233">
        <v>124.26095820591235</v>
      </c>
      <c r="Q16" s="234">
        <v>23.709999999999997</v>
      </c>
      <c r="R16" s="233">
        <v>120.8460754332314</v>
      </c>
      <c r="S16" s="230">
        <v>19.619999999999997</v>
      </c>
      <c r="T16" s="205"/>
      <c r="U16" s="206"/>
      <c r="V16" s="206"/>
    </row>
    <row r="17" spans="1:22" ht="15">
      <c r="A17" s="254">
        <v>9</v>
      </c>
      <c r="B17" s="231" t="s">
        <v>95</v>
      </c>
      <c r="C17" s="232">
        <v>21.409999999999997</v>
      </c>
      <c r="D17" s="233">
        <v>100</v>
      </c>
      <c r="E17" s="234">
        <v>24.82</v>
      </c>
      <c r="F17" s="233">
        <v>115.92713685193836</v>
      </c>
      <c r="G17" s="232">
        <v>21.930000000000003</v>
      </c>
      <c r="H17" s="233">
        <v>102.42877160205515</v>
      </c>
      <c r="I17" s="232">
        <v>25.369999999999997</v>
      </c>
      <c r="J17" s="233">
        <v>118.49602989257357</v>
      </c>
      <c r="K17" s="234">
        <v>23.32</v>
      </c>
      <c r="L17" s="233">
        <v>108.92106492293323</v>
      </c>
      <c r="M17" s="232">
        <v>23.61</v>
      </c>
      <c r="N17" s="233">
        <v>110.2755721625409</v>
      </c>
      <c r="O17" s="232">
        <v>25.36</v>
      </c>
      <c r="P17" s="233">
        <v>118.4493227463802</v>
      </c>
      <c r="Q17" s="234">
        <v>25.14</v>
      </c>
      <c r="R17" s="233">
        <v>117.42176553012614</v>
      </c>
      <c r="S17" s="230">
        <v>21.409999999999997</v>
      </c>
      <c r="T17" s="205"/>
      <c r="U17" s="206"/>
      <c r="V17" s="206"/>
    </row>
    <row r="18" spans="1:22" ht="15">
      <c r="A18" s="255">
        <v>10</v>
      </c>
      <c r="B18" s="231" t="s">
        <v>96</v>
      </c>
      <c r="C18" s="232">
        <v>6.529999999999999</v>
      </c>
      <c r="D18" s="233">
        <v>101.2403100775194</v>
      </c>
      <c r="E18" s="234">
        <v>6.960000000000001</v>
      </c>
      <c r="F18" s="233">
        <v>107.90697674418608</v>
      </c>
      <c r="G18" s="232">
        <v>6.449999999999999</v>
      </c>
      <c r="H18" s="233">
        <v>100</v>
      </c>
      <c r="I18" s="232">
        <v>6.91</v>
      </c>
      <c r="J18" s="233">
        <v>107.13178294573645</v>
      </c>
      <c r="K18" s="234">
        <v>6.6</v>
      </c>
      <c r="L18" s="233">
        <v>102.32558139534885</v>
      </c>
      <c r="M18" s="232">
        <v>6.779999999999999</v>
      </c>
      <c r="N18" s="233">
        <v>105.11627906976744</v>
      </c>
      <c r="O18" s="232">
        <v>7</v>
      </c>
      <c r="P18" s="233">
        <v>108.52713178294576</v>
      </c>
      <c r="Q18" s="234">
        <v>7.08</v>
      </c>
      <c r="R18" s="233">
        <v>109.76744186046513</v>
      </c>
      <c r="S18" s="230">
        <v>6.449999999999999</v>
      </c>
      <c r="T18" s="205"/>
      <c r="U18" s="206"/>
      <c r="V18" s="206"/>
    </row>
    <row r="19" spans="1:22" ht="15">
      <c r="A19" s="254">
        <v>11</v>
      </c>
      <c r="B19" s="231" t="s">
        <v>97</v>
      </c>
      <c r="C19" s="232">
        <v>7.33</v>
      </c>
      <c r="D19" s="233">
        <v>100</v>
      </c>
      <c r="E19" s="234">
        <v>8.44</v>
      </c>
      <c r="F19" s="233">
        <v>115.1432469304229</v>
      </c>
      <c r="G19" s="232">
        <v>7.47</v>
      </c>
      <c r="H19" s="233">
        <v>101.90995907230558</v>
      </c>
      <c r="I19" s="232">
        <v>7.63</v>
      </c>
      <c r="J19" s="233">
        <v>104.09276944065485</v>
      </c>
      <c r="K19" s="234">
        <v>8.15</v>
      </c>
      <c r="L19" s="233">
        <v>111.18690313778991</v>
      </c>
      <c r="M19" s="232">
        <v>7.48</v>
      </c>
      <c r="N19" s="233">
        <v>102.04638472032744</v>
      </c>
      <c r="O19" s="232">
        <v>7.8999999999999995</v>
      </c>
      <c r="P19" s="233">
        <v>107.77626193724419</v>
      </c>
      <c r="Q19" s="234">
        <v>9.19</v>
      </c>
      <c r="R19" s="233">
        <v>125.37517053206003</v>
      </c>
      <c r="S19" s="230">
        <v>7.33</v>
      </c>
      <c r="T19" s="205"/>
      <c r="U19" s="206"/>
      <c r="V19" s="206"/>
    </row>
    <row r="20" spans="1:22" ht="15">
      <c r="A20" s="255">
        <v>12</v>
      </c>
      <c r="B20" s="231" t="s">
        <v>98</v>
      </c>
      <c r="C20" s="232">
        <v>9.200000000000001</v>
      </c>
      <c r="D20" s="233">
        <v>103.02351623740202</v>
      </c>
      <c r="E20" s="234">
        <v>9.52</v>
      </c>
      <c r="F20" s="233">
        <v>106.60694288913774</v>
      </c>
      <c r="G20" s="232">
        <v>8.93</v>
      </c>
      <c r="H20" s="233">
        <v>100</v>
      </c>
      <c r="I20" s="232">
        <v>9.79</v>
      </c>
      <c r="J20" s="233">
        <v>109.63045912653975</v>
      </c>
      <c r="K20" s="234">
        <v>9.35</v>
      </c>
      <c r="L20" s="233">
        <v>104.70324748040314</v>
      </c>
      <c r="M20" s="232">
        <v>8.979999999999999</v>
      </c>
      <c r="N20" s="233">
        <v>100.5599104143337</v>
      </c>
      <c r="O20" s="232">
        <v>9.520000000000001</v>
      </c>
      <c r="P20" s="233">
        <v>106.60694288913774</v>
      </c>
      <c r="Q20" s="234">
        <v>9.65</v>
      </c>
      <c r="R20" s="233">
        <v>108.0627099664054</v>
      </c>
      <c r="S20" s="230">
        <v>8.93</v>
      </c>
      <c r="T20" s="205"/>
      <c r="U20" s="206"/>
      <c r="V20" s="206"/>
    </row>
    <row r="21" spans="1:22" ht="15">
      <c r="A21" s="254">
        <v>13</v>
      </c>
      <c r="B21" s="231" t="s">
        <v>99</v>
      </c>
      <c r="C21" s="232">
        <v>18.96</v>
      </c>
      <c r="D21" s="233">
        <v>100</v>
      </c>
      <c r="E21" s="234">
        <v>20.47</v>
      </c>
      <c r="F21" s="233">
        <v>107.96413502109704</v>
      </c>
      <c r="G21" s="232">
        <v>19.46</v>
      </c>
      <c r="H21" s="233">
        <v>102.63713080168777</v>
      </c>
      <c r="I21" s="232">
        <v>19.62</v>
      </c>
      <c r="J21" s="233">
        <v>103.48101265822784</v>
      </c>
      <c r="K21" s="234">
        <v>19.720000000000002</v>
      </c>
      <c r="L21" s="233">
        <v>104.00843881856541</v>
      </c>
      <c r="M21" s="232">
        <v>20.220000000000002</v>
      </c>
      <c r="N21" s="233">
        <v>106.64556962025318</v>
      </c>
      <c r="O21" s="232">
        <v>21.12</v>
      </c>
      <c r="P21" s="233">
        <v>111.39240506329114</v>
      </c>
      <c r="Q21" s="234">
        <v>20.32</v>
      </c>
      <c r="R21" s="233">
        <v>107.17299578059072</v>
      </c>
      <c r="S21" s="230">
        <v>18.96</v>
      </c>
      <c r="T21" s="205"/>
      <c r="U21" s="206"/>
      <c r="V21" s="206"/>
    </row>
    <row r="22" spans="1:22" ht="15">
      <c r="A22" s="255">
        <v>14</v>
      </c>
      <c r="B22" s="231" t="s">
        <v>100</v>
      </c>
      <c r="C22" s="232">
        <v>19.77</v>
      </c>
      <c r="D22" s="233">
        <v>105.04782146652497</v>
      </c>
      <c r="E22" s="234">
        <v>21.6</v>
      </c>
      <c r="F22" s="233">
        <v>114.77151965993625</v>
      </c>
      <c r="G22" s="232">
        <v>18.82</v>
      </c>
      <c r="H22" s="233">
        <v>100</v>
      </c>
      <c r="I22" s="232">
        <v>20.92</v>
      </c>
      <c r="J22" s="233">
        <v>111.15834218916048</v>
      </c>
      <c r="K22" s="234">
        <v>23.020000000000003</v>
      </c>
      <c r="L22" s="233">
        <v>122.31668437832096</v>
      </c>
      <c r="M22" s="232">
        <v>20.22</v>
      </c>
      <c r="N22" s="233">
        <v>107.43889479277364</v>
      </c>
      <c r="O22" s="232">
        <v>21.56</v>
      </c>
      <c r="P22" s="233">
        <v>114.55897980871413</v>
      </c>
      <c r="Q22" s="234">
        <v>21.25</v>
      </c>
      <c r="R22" s="233">
        <v>112.91179596174284</v>
      </c>
      <c r="S22" s="230">
        <v>18.82</v>
      </c>
      <c r="T22" s="205"/>
      <c r="U22" s="206"/>
      <c r="V22" s="206"/>
    </row>
    <row r="23" spans="1:22" ht="15.75" thickBot="1">
      <c r="A23" s="302">
        <v>15</v>
      </c>
      <c r="B23" s="303" t="s">
        <v>101</v>
      </c>
      <c r="C23" s="290">
        <v>27.349999999999998</v>
      </c>
      <c r="D23" s="304">
        <v>104.4291714394807</v>
      </c>
      <c r="E23" s="305">
        <v>26.709999999999997</v>
      </c>
      <c r="F23" s="304">
        <v>101.98549064528444</v>
      </c>
      <c r="G23" s="290">
        <v>26.19</v>
      </c>
      <c r="H23" s="304">
        <v>100</v>
      </c>
      <c r="I23" s="290">
        <v>28.8</v>
      </c>
      <c r="J23" s="304">
        <v>109.96563573883161</v>
      </c>
      <c r="K23" s="305">
        <v>26.85</v>
      </c>
      <c r="L23" s="304">
        <v>102.52004581901488</v>
      </c>
      <c r="M23" s="290">
        <v>26.64</v>
      </c>
      <c r="N23" s="304">
        <v>101.71821305841924</v>
      </c>
      <c r="O23" s="290">
        <v>26.85</v>
      </c>
      <c r="P23" s="304">
        <v>102.52004581901488</v>
      </c>
      <c r="Q23" s="305">
        <v>28.06</v>
      </c>
      <c r="R23" s="304">
        <v>107.14012982054217</v>
      </c>
      <c r="S23" s="306">
        <v>26.19</v>
      </c>
      <c r="T23" s="205"/>
      <c r="U23" s="206"/>
      <c r="V23" s="206"/>
    </row>
    <row r="24" spans="1:15" s="207" customFormat="1" ht="15.75" thickBot="1">
      <c r="A24" s="211"/>
      <c r="B24" s="279"/>
      <c r="C24" s="280"/>
      <c r="D24" s="281"/>
      <c r="E24" s="281"/>
      <c r="F24" s="281"/>
      <c r="G24" s="280"/>
      <c r="H24" s="281"/>
      <c r="I24" s="280"/>
      <c r="J24" s="281"/>
      <c r="K24" s="281"/>
      <c r="L24" s="281"/>
      <c r="M24" s="280"/>
      <c r="N24" s="281"/>
      <c r="O24" s="282"/>
    </row>
    <row r="25" spans="1:15" s="207" customFormat="1" ht="16.5" thickBot="1">
      <c r="A25" s="340" t="s">
        <v>137</v>
      </c>
      <c r="B25" s="341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2"/>
    </row>
    <row r="26" spans="1:15" ht="12.75" customHeight="1">
      <c r="A26" s="353" t="s">
        <v>21</v>
      </c>
      <c r="B26" s="354"/>
      <c r="C26" s="347" t="s">
        <v>56</v>
      </c>
      <c r="D26" s="344"/>
      <c r="E26" s="343" t="s">
        <v>57</v>
      </c>
      <c r="F26" s="344"/>
      <c r="G26" s="343" t="s">
        <v>58</v>
      </c>
      <c r="H26" s="344"/>
      <c r="I26" s="343" t="s">
        <v>59</v>
      </c>
      <c r="J26" s="344"/>
      <c r="K26" s="343" t="s">
        <v>60</v>
      </c>
      <c r="L26" s="344"/>
      <c r="M26" s="343" t="s">
        <v>61</v>
      </c>
      <c r="N26" s="347"/>
      <c r="O26" s="349" t="s">
        <v>22</v>
      </c>
    </row>
    <row r="27" spans="1:15" s="197" customFormat="1" ht="41.25" customHeight="1">
      <c r="A27" s="355"/>
      <c r="B27" s="356"/>
      <c r="C27" s="348"/>
      <c r="D27" s="346"/>
      <c r="E27" s="345"/>
      <c r="F27" s="346"/>
      <c r="G27" s="345"/>
      <c r="H27" s="346"/>
      <c r="I27" s="345"/>
      <c r="J27" s="346"/>
      <c r="K27" s="345"/>
      <c r="L27" s="346"/>
      <c r="M27" s="345"/>
      <c r="N27" s="348"/>
      <c r="O27" s="350"/>
    </row>
    <row r="28" spans="1:15" s="197" customFormat="1" ht="37.5" customHeight="1" thickBot="1">
      <c r="A28" s="357"/>
      <c r="B28" s="358"/>
      <c r="C28" s="285" t="s">
        <v>23</v>
      </c>
      <c r="D28" s="209" t="s">
        <v>24</v>
      </c>
      <c r="E28" s="208" t="s">
        <v>23</v>
      </c>
      <c r="F28" s="209" t="s">
        <v>24</v>
      </c>
      <c r="G28" s="208" t="s">
        <v>23</v>
      </c>
      <c r="H28" s="209" t="s">
        <v>24</v>
      </c>
      <c r="I28" s="208" t="s">
        <v>23</v>
      </c>
      <c r="J28" s="209" t="s">
        <v>24</v>
      </c>
      <c r="K28" s="208" t="s">
        <v>23</v>
      </c>
      <c r="L28" s="209" t="s">
        <v>24</v>
      </c>
      <c r="M28" s="208" t="s">
        <v>23</v>
      </c>
      <c r="N28" s="210" t="s">
        <v>24</v>
      </c>
      <c r="O28" s="351"/>
    </row>
    <row r="29" spans="1:15" ht="15">
      <c r="A29" s="286">
        <v>1</v>
      </c>
      <c r="B29" s="287" t="s">
        <v>87</v>
      </c>
      <c r="C29" s="235">
        <v>2.2199999999999998</v>
      </c>
      <c r="D29" s="236">
        <v>102.3041474654378</v>
      </c>
      <c r="E29" s="235">
        <v>2.17</v>
      </c>
      <c r="F29" s="236">
        <v>100</v>
      </c>
      <c r="G29" s="235">
        <v>2.31</v>
      </c>
      <c r="H29" s="236">
        <v>106.45161290322582</v>
      </c>
      <c r="I29" s="235">
        <v>2.31</v>
      </c>
      <c r="J29" s="236">
        <v>106.45161290322582</v>
      </c>
      <c r="K29" s="235">
        <v>2.25</v>
      </c>
      <c r="L29" s="236">
        <v>103.68663594470047</v>
      </c>
      <c r="M29" s="235">
        <v>2.2199999999999998</v>
      </c>
      <c r="N29" s="236">
        <v>102.3041474654378</v>
      </c>
      <c r="O29" s="237">
        <v>2.17</v>
      </c>
    </row>
    <row r="30" spans="1:15" ht="15">
      <c r="A30" s="284">
        <v>2</v>
      </c>
      <c r="B30" s="283" t="s">
        <v>88</v>
      </c>
      <c r="C30" s="238">
        <v>3.8499999999999996</v>
      </c>
      <c r="D30" s="239">
        <v>100</v>
      </c>
      <c r="E30" s="238">
        <v>4.02</v>
      </c>
      <c r="F30" s="239">
        <v>104.4155844155844</v>
      </c>
      <c r="G30" s="238">
        <v>4.04</v>
      </c>
      <c r="H30" s="239">
        <v>104.93506493506494</v>
      </c>
      <c r="I30" s="238">
        <v>4.3</v>
      </c>
      <c r="J30" s="239">
        <v>111.6883116883117</v>
      </c>
      <c r="K30" s="238">
        <v>4.18</v>
      </c>
      <c r="L30" s="239">
        <v>108.57142857142857</v>
      </c>
      <c r="M30" s="238">
        <v>3.9</v>
      </c>
      <c r="N30" s="239">
        <v>101.2987012987013</v>
      </c>
      <c r="O30" s="240">
        <v>3.8499999999999996</v>
      </c>
    </row>
    <row r="31" spans="1:15" ht="15">
      <c r="A31" s="284">
        <v>3</v>
      </c>
      <c r="B31" s="283" t="s">
        <v>89</v>
      </c>
      <c r="C31" s="238">
        <v>87.07000000000001</v>
      </c>
      <c r="D31" s="239">
        <v>100.08045977011493</v>
      </c>
      <c r="E31" s="238">
        <v>87.94</v>
      </c>
      <c r="F31" s="239">
        <v>101.08045977011493</v>
      </c>
      <c r="G31" s="238">
        <v>88.35000000000001</v>
      </c>
      <c r="H31" s="239">
        <v>101.55172413793103</v>
      </c>
      <c r="I31" s="238">
        <v>92.43</v>
      </c>
      <c r="J31" s="239">
        <v>106.24137931034481</v>
      </c>
      <c r="K31" s="238">
        <v>89.04999999999998</v>
      </c>
      <c r="L31" s="239">
        <v>102.35632183908044</v>
      </c>
      <c r="M31" s="238">
        <v>87.00000000000001</v>
      </c>
      <c r="N31" s="239">
        <v>100</v>
      </c>
      <c r="O31" s="240">
        <v>87.00000000000001</v>
      </c>
    </row>
    <row r="32" spans="1:15" ht="15">
      <c r="A32" s="284">
        <v>4</v>
      </c>
      <c r="B32" s="283" t="s">
        <v>90</v>
      </c>
      <c r="C32" s="238">
        <v>6</v>
      </c>
      <c r="D32" s="239">
        <v>100</v>
      </c>
      <c r="E32" s="238">
        <v>6.07</v>
      </c>
      <c r="F32" s="239">
        <v>101.16666666666667</v>
      </c>
      <c r="G32" s="238">
        <v>6.07</v>
      </c>
      <c r="H32" s="239">
        <v>101.16666666666667</v>
      </c>
      <c r="I32" s="238">
        <v>6.209999999999999</v>
      </c>
      <c r="J32" s="239">
        <v>103.49999999999999</v>
      </c>
      <c r="K32" s="238">
        <v>6.129999999999999</v>
      </c>
      <c r="L32" s="239">
        <v>102.16666666666666</v>
      </c>
      <c r="M32" s="238">
        <v>6.07</v>
      </c>
      <c r="N32" s="239">
        <v>101.16666666666667</v>
      </c>
      <c r="O32" s="240">
        <v>6</v>
      </c>
    </row>
    <row r="33" spans="1:15" ht="15">
      <c r="A33" s="284">
        <v>5</v>
      </c>
      <c r="B33" s="283" t="s">
        <v>91</v>
      </c>
      <c r="C33" s="238">
        <v>18.150000000000002</v>
      </c>
      <c r="D33" s="239">
        <v>105.0955414012739</v>
      </c>
      <c r="E33" s="238">
        <v>17.79</v>
      </c>
      <c r="F33" s="239">
        <v>103.01100173711639</v>
      </c>
      <c r="G33" s="238">
        <v>17.93</v>
      </c>
      <c r="H33" s="239">
        <v>103.82165605095541</v>
      </c>
      <c r="I33" s="238">
        <v>18.41</v>
      </c>
      <c r="J33" s="239">
        <v>106.60104226983209</v>
      </c>
      <c r="K33" s="238">
        <v>17.72</v>
      </c>
      <c r="L33" s="239">
        <v>102.60567458019688</v>
      </c>
      <c r="M33" s="238">
        <v>17.27</v>
      </c>
      <c r="N33" s="239">
        <v>100</v>
      </c>
      <c r="O33" s="240">
        <v>17.27</v>
      </c>
    </row>
    <row r="34" spans="1:15" ht="15">
      <c r="A34" s="284">
        <v>6</v>
      </c>
      <c r="B34" s="283" t="s">
        <v>119</v>
      </c>
      <c r="C34" s="238">
        <v>2.11</v>
      </c>
      <c r="D34" s="239">
        <v>100</v>
      </c>
      <c r="E34" s="238">
        <v>2.32</v>
      </c>
      <c r="F34" s="239">
        <v>109.95260663507109</v>
      </c>
      <c r="G34" s="238">
        <v>2.26</v>
      </c>
      <c r="H34" s="239">
        <v>107.10900473933648</v>
      </c>
      <c r="I34" s="238">
        <v>2.31</v>
      </c>
      <c r="J34" s="239">
        <v>109.478672985782</v>
      </c>
      <c r="K34" s="238">
        <v>2.37</v>
      </c>
      <c r="L34" s="239">
        <v>112.3222748815166</v>
      </c>
      <c r="M34" s="238">
        <v>2.29</v>
      </c>
      <c r="N34" s="239">
        <v>108.5308056872038</v>
      </c>
      <c r="O34" s="240">
        <v>2.11</v>
      </c>
    </row>
    <row r="35" spans="1:15" ht="15">
      <c r="A35" s="284">
        <v>7</v>
      </c>
      <c r="B35" s="283" t="s">
        <v>92</v>
      </c>
      <c r="C35" s="238">
        <v>8.1</v>
      </c>
      <c r="D35" s="239">
        <v>101.88679245283019</v>
      </c>
      <c r="E35" s="238">
        <v>7.949999999999999</v>
      </c>
      <c r="F35" s="239">
        <v>100</v>
      </c>
      <c r="G35" s="238">
        <v>8.41</v>
      </c>
      <c r="H35" s="239">
        <v>105.7861635220126</v>
      </c>
      <c r="I35" s="238">
        <v>9.1</v>
      </c>
      <c r="J35" s="239">
        <v>114.46540880503144</v>
      </c>
      <c r="K35" s="238">
        <v>8.44</v>
      </c>
      <c r="L35" s="239">
        <v>106.16352201257861</v>
      </c>
      <c r="M35" s="238">
        <v>8.38</v>
      </c>
      <c r="N35" s="239">
        <v>105.40880503144656</v>
      </c>
      <c r="O35" s="240">
        <v>7.949999999999999</v>
      </c>
    </row>
    <row r="36" spans="1:15" ht="15">
      <c r="A36" s="284">
        <v>8</v>
      </c>
      <c r="B36" s="283" t="s">
        <v>93</v>
      </c>
      <c r="C36" s="238">
        <v>14.370000000000001</v>
      </c>
      <c r="D36" s="239">
        <v>104.05503258508327</v>
      </c>
      <c r="E36" s="238">
        <v>14.850000000000001</v>
      </c>
      <c r="F36" s="239">
        <v>107.53077480086893</v>
      </c>
      <c r="G36" s="238">
        <v>13.810000000000002</v>
      </c>
      <c r="H36" s="239">
        <v>100</v>
      </c>
      <c r="I36" s="238">
        <v>15.26</v>
      </c>
      <c r="J36" s="239">
        <v>110.49963794351918</v>
      </c>
      <c r="K36" s="238">
        <v>15.22</v>
      </c>
      <c r="L36" s="239">
        <v>110.20999275887038</v>
      </c>
      <c r="M36" s="238">
        <v>14.750000000000002</v>
      </c>
      <c r="N36" s="239">
        <v>106.80666183924691</v>
      </c>
      <c r="O36" s="240">
        <v>13.810000000000002</v>
      </c>
    </row>
    <row r="37" spans="1:15" ht="15">
      <c r="A37" s="284">
        <v>9</v>
      </c>
      <c r="B37" s="283" t="s">
        <v>94</v>
      </c>
      <c r="C37" s="238">
        <v>31.749999999999996</v>
      </c>
      <c r="D37" s="239">
        <v>104.64733025708635</v>
      </c>
      <c r="E37" s="238">
        <v>30.339999999999996</v>
      </c>
      <c r="F37" s="239">
        <v>100</v>
      </c>
      <c r="G37" s="238">
        <v>30.84</v>
      </c>
      <c r="H37" s="239">
        <v>101.6479894528675</v>
      </c>
      <c r="I37" s="238">
        <v>32.23</v>
      </c>
      <c r="J37" s="239">
        <v>106.22940013183917</v>
      </c>
      <c r="K37" s="238">
        <v>31.25</v>
      </c>
      <c r="L37" s="239">
        <v>102.99934080421886</v>
      </c>
      <c r="M37" s="238">
        <v>31.8</v>
      </c>
      <c r="N37" s="239">
        <v>104.81212920237313</v>
      </c>
      <c r="O37" s="240">
        <v>30.339999999999996</v>
      </c>
    </row>
    <row r="38" spans="1:15" ht="15">
      <c r="A38" s="284">
        <v>10</v>
      </c>
      <c r="B38" s="283" t="s">
        <v>95</v>
      </c>
      <c r="C38" s="238">
        <v>18.52</v>
      </c>
      <c r="D38" s="239">
        <v>100</v>
      </c>
      <c r="E38" s="238">
        <v>20.34</v>
      </c>
      <c r="F38" s="239">
        <v>109.82721382289418</v>
      </c>
      <c r="G38" s="238">
        <v>20.049999999999997</v>
      </c>
      <c r="H38" s="239">
        <v>108.26133909287256</v>
      </c>
      <c r="I38" s="238">
        <v>20.9</v>
      </c>
      <c r="J38" s="239">
        <v>112.85097192224623</v>
      </c>
      <c r="K38" s="238">
        <v>19.720000000000002</v>
      </c>
      <c r="L38" s="239">
        <v>106.4794816414687</v>
      </c>
      <c r="M38" s="238">
        <v>20.88</v>
      </c>
      <c r="N38" s="239">
        <v>112.74298056155507</v>
      </c>
      <c r="O38" s="240">
        <v>18.52</v>
      </c>
    </row>
    <row r="39" spans="1:15" ht="15">
      <c r="A39" s="284">
        <v>11</v>
      </c>
      <c r="B39" s="283" t="s">
        <v>96</v>
      </c>
      <c r="C39" s="238">
        <v>11.15</v>
      </c>
      <c r="D39" s="239">
        <v>113.42828077314347</v>
      </c>
      <c r="E39" s="238">
        <v>13.1</v>
      </c>
      <c r="F39" s="239">
        <v>133.265513733469</v>
      </c>
      <c r="G39" s="238">
        <v>12.69</v>
      </c>
      <c r="H39" s="239">
        <v>129.09460834181078</v>
      </c>
      <c r="I39" s="238">
        <v>11.76</v>
      </c>
      <c r="J39" s="239">
        <v>119.63377416073246</v>
      </c>
      <c r="K39" s="238">
        <v>9.829999999999998</v>
      </c>
      <c r="L39" s="239">
        <v>100</v>
      </c>
      <c r="M39" s="238">
        <v>11.600000000000001</v>
      </c>
      <c r="N39" s="239">
        <v>118.00610376398784</v>
      </c>
      <c r="O39" s="240">
        <v>9.829999999999998</v>
      </c>
    </row>
    <row r="40" spans="1:15" ht="15">
      <c r="A40" s="284">
        <v>12</v>
      </c>
      <c r="B40" s="283" t="s">
        <v>97</v>
      </c>
      <c r="C40" s="238">
        <v>14.100000000000001</v>
      </c>
      <c r="D40" s="239">
        <v>101.80505415162455</v>
      </c>
      <c r="E40" s="238">
        <v>13.85</v>
      </c>
      <c r="F40" s="239">
        <v>100</v>
      </c>
      <c r="G40" s="238">
        <v>14.56</v>
      </c>
      <c r="H40" s="239">
        <v>105.12635379061372</v>
      </c>
      <c r="I40" s="238">
        <v>14.809999999999999</v>
      </c>
      <c r="J40" s="239">
        <v>106.93140794223825</v>
      </c>
      <c r="K40" s="238">
        <v>15.370000000000001</v>
      </c>
      <c r="L40" s="239">
        <v>110.97472924187726</v>
      </c>
      <c r="M40" s="238">
        <v>15.750000000000002</v>
      </c>
      <c r="N40" s="239">
        <v>113.7184115523466</v>
      </c>
      <c r="O40" s="240">
        <v>13.85</v>
      </c>
    </row>
    <row r="41" spans="1:15" ht="15">
      <c r="A41" s="284">
        <v>13</v>
      </c>
      <c r="B41" s="283" t="s">
        <v>98</v>
      </c>
      <c r="C41" s="238">
        <v>7.360000000000001</v>
      </c>
      <c r="D41" s="239">
        <v>101.23796423658872</v>
      </c>
      <c r="E41" s="238">
        <v>7.33</v>
      </c>
      <c r="F41" s="239">
        <v>100.82530949105913</v>
      </c>
      <c r="G41" s="238">
        <v>7.270000000000001</v>
      </c>
      <c r="H41" s="239">
        <v>100</v>
      </c>
      <c r="I41" s="238">
        <v>7.8999999999999995</v>
      </c>
      <c r="J41" s="239">
        <v>108.66574965612101</v>
      </c>
      <c r="K41" s="238">
        <v>7.79</v>
      </c>
      <c r="L41" s="239">
        <v>107.15268225584593</v>
      </c>
      <c r="M41" s="238">
        <v>7.270000000000001</v>
      </c>
      <c r="N41" s="239">
        <v>100</v>
      </c>
      <c r="O41" s="240">
        <v>7.270000000000001</v>
      </c>
    </row>
    <row r="42" spans="1:15" ht="15">
      <c r="A42" s="284">
        <v>14</v>
      </c>
      <c r="B42" s="283" t="s">
        <v>117</v>
      </c>
      <c r="C42" s="238">
        <v>3.58</v>
      </c>
      <c r="D42" s="239">
        <v>121.35593220338983</v>
      </c>
      <c r="E42" s="238">
        <v>3.08</v>
      </c>
      <c r="F42" s="239">
        <v>104.40677966101694</v>
      </c>
      <c r="G42" s="238">
        <v>2.95</v>
      </c>
      <c r="H42" s="239">
        <v>100</v>
      </c>
      <c r="I42" s="238">
        <v>3.39</v>
      </c>
      <c r="J42" s="239">
        <v>114.91525423728812</v>
      </c>
      <c r="K42" s="238">
        <v>3.58</v>
      </c>
      <c r="L42" s="239">
        <v>121.35593220338983</v>
      </c>
      <c r="M42" s="238">
        <v>3.43</v>
      </c>
      <c r="N42" s="239">
        <v>116.27118644067795</v>
      </c>
      <c r="O42" s="240">
        <v>2.95</v>
      </c>
    </row>
    <row r="43" spans="1:15" ht="15">
      <c r="A43" s="284">
        <v>15</v>
      </c>
      <c r="B43" s="283" t="s">
        <v>99</v>
      </c>
      <c r="C43" s="238">
        <v>7.34</v>
      </c>
      <c r="D43" s="239">
        <v>100</v>
      </c>
      <c r="E43" s="238">
        <v>7.7</v>
      </c>
      <c r="F43" s="239">
        <v>104.90463215258856</v>
      </c>
      <c r="G43" s="238">
        <v>7.67</v>
      </c>
      <c r="H43" s="239">
        <v>104.49591280653951</v>
      </c>
      <c r="I43" s="238">
        <v>7.83</v>
      </c>
      <c r="J43" s="239">
        <v>106.67574931880108</v>
      </c>
      <c r="K43" s="238">
        <v>7.9799999999999995</v>
      </c>
      <c r="L43" s="239">
        <v>108.71934604904632</v>
      </c>
      <c r="M43" s="238">
        <v>7.59</v>
      </c>
      <c r="N43" s="239">
        <v>103.4059945504087</v>
      </c>
      <c r="O43" s="240">
        <v>7.34</v>
      </c>
    </row>
    <row r="44" spans="1:15" ht="15">
      <c r="A44" s="284">
        <v>16</v>
      </c>
      <c r="B44" s="283" t="s">
        <v>100</v>
      </c>
      <c r="C44" s="238">
        <v>6.54</v>
      </c>
      <c r="D44" s="239">
        <v>130.8</v>
      </c>
      <c r="E44" s="238">
        <v>6.63</v>
      </c>
      <c r="F44" s="239">
        <v>132.6</v>
      </c>
      <c r="G44" s="238">
        <v>5</v>
      </c>
      <c r="H44" s="239">
        <v>100</v>
      </c>
      <c r="I44" s="238">
        <v>6.860000000000001</v>
      </c>
      <c r="J44" s="239">
        <v>137.20000000000005</v>
      </c>
      <c r="K44" s="238">
        <v>6.680000000000001</v>
      </c>
      <c r="L44" s="239">
        <v>133.6</v>
      </c>
      <c r="M44" s="238">
        <v>6.51</v>
      </c>
      <c r="N44" s="239">
        <v>130.20000000000002</v>
      </c>
      <c r="O44" s="240">
        <v>5</v>
      </c>
    </row>
    <row r="45" spans="1:15" ht="15">
      <c r="A45" s="284">
        <v>17</v>
      </c>
      <c r="B45" s="283" t="s">
        <v>101</v>
      </c>
      <c r="C45" s="238">
        <v>26.89</v>
      </c>
      <c r="D45" s="239">
        <v>100</v>
      </c>
      <c r="E45" s="238">
        <v>28.47</v>
      </c>
      <c r="F45" s="239">
        <v>105.87579025660096</v>
      </c>
      <c r="G45" s="238">
        <v>27.21</v>
      </c>
      <c r="H45" s="239">
        <v>101.19003346969133</v>
      </c>
      <c r="I45" s="238">
        <v>29.28</v>
      </c>
      <c r="J45" s="239">
        <v>108.88806247675716</v>
      </c>
      <c r="K45" s="238">
        <v>29.389999999999997</v>
      </c>
      <c r="L45" s="239">
        <v>109.29713648196355</v>
      </c>
      <c r="M45" s="238">
        <v>27.860000000000003</v>
      </c>
      <c r="N45" s="239">
        <v>103.60728895500186</v>
      </c>
      <c r="O45" s="240">
        <v>26.89</v>
      </c>
    </row>
    <row r="46" spans="1:15" ht="15.75" thickBot="1">
      <c r="A46" s="211"/>
      <c r="B46" s="191"/>
      <c r="C46" s="212"/>
      <c r="D46" s="213"/>
      <c r="E46" s="212"/>
      <c r="F46" s="213"/>
      <c r="G46" s="212"/>
      <c r="H46" s="213"/>
      <c r="I46" s="212"/>
      <c r="J46" s="213"/>
      <c r="K46" s="212"/>
      <c r="L46" s="213"/>
      <c r="M46" s="212"/>
      <c r="N46" s="214"/>
      <c r="O46" s="206"/>
    </row>
    <row r="47" spans="1:15" ht="16.5" thickBot="1">
      <c r="A47" s="352" t="s">
        <v>115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2"/>
      <c r="N47" s="215"/>
      <c r="O47" s="216"/>
    </row>
    <row r="48" spans="1:15" ht="20.25" customHeight="1">
      <c r="A48" s="353" t="s">
        <v>21</v>
      </c>
      <c r="B48" s="380"/>
      <c r="C48" s="359" t="s">
        <v>62</v>
      </c>
      <c r="D48" s="360"/>
      <c r="E48" s="359" t="s">
        <v>63</v>
      </c>
      <c r="F48" s="360"/>
      <c r="G48" s="359" t="s">
        <v>64</v>
      </c>
      <c r="H48" s="360"/>
      <c r="I48" s="359" t="s">
        <v>65</v>
      </c>
      <c r="J48" s="360"/>
      <c r="K48" s="359" t="s">
        <v>66</v>
      </c>
      <c r="L48" s="360"/>
      <c r="M48" s="366" t="s">
        <v>22</v>
      </c>
      <c r="N48" s="198"/>
      <c r="O48" s="198"/>
    </row>
    <row r="49" spans="1:13" s="197" customFormat="1" ht="43.5" customHeight="1">
      <c r="A49" s="355"/>
      <c r="B49" s="381"/>
      <c r="C49" s="361"/>
      <c r="D49" s="362"/>
      <c r="E49" s="361"/>
      <c r="F49" s="362"/>
      <c r="G49" s="361"/>
      <c r="H49" s="362"/>
      <c r="I49" s="361"/>
      <c r="J49" s="362"/>
      <c r="K49" s="361"/>
      <c r="L49" s="362"/>
      <c r="M49" s="367"/>
    </row>
    <row r="50" spans="1:13" s="197" customFormat="1" ht="42" customHeight="1" thickBot="1">
      <c r="A50" s="355"/>
      <c r="B50" s="381"/>
      <c r="C50" s="217" t="s">
        <v>23</v>
      </c>
      <c r="D50" s="218" t="s">
        <v>24</v>
      </c>
      <c r="E50" s="217" t="s">
        <v>23</v>
      </c>
      <c r="F50" s="218" t="s">
        <v>24</v>
      </c>
      <c r="G50" s="217" t="s">
        <v>23</v>
      </c>
      <c r="H50" s="218" t="s">
        <v>24</v>
      </c>
      <c r="I50" s="202" t="s">
        <v>23</v>
      </c>
      <c r="J50" s="201" t="s">
        <v>24</v>
      </c>
      <c r="K50" s="217" t="s">
        <v>23</v>
      </c>
      <c r="L50" s="218" t="s">
        <v>24</v>
      </c>
      <c r="M50" s="368"/>
    </row>
    <row r="51" spans="1:15" ht="15.75" customHeight="1">
      <c r="A51" s="255">
        <v>1</v>
      </c>
      <c r="B51" s="241" t="s">
        <v>116</v>
      </c>
      <c r="C51" s="242">
        <v>1.4</v>
      </c>
      <c r="D51" s="233">
        <v>101.44927536231884</v>
      </c>
      <c r="E51" s="242">
        <v>1.41</v>
      </c>
      <c r="F51" s="233">
        <v>102.17391304347827</v>
      </c>
      <c r="G51" s="242">
        <v>1.38</v>
      </c>
      <c r="H51" s="233">
        <v>100</v>
      </c>
      <c r="I51" s="242">
        <v>1.4</v>
      </c>
      <c r="J51" s="233">
        <v>101.44927536231884</v>
      </c>
      <c r="K51" s="242">
        <v>1.41</v>
      </c>
      <c r="L51" s="233">
        <v>102.17391304347827</v>
      </c>
      <c r="M51" s="243">
        <v>1.38</v>
      </c>
      <c r="N51" s="198"/>
      <c r="O51" s="198"/>
    </row>
    <row r="52" spans="1:15" ht="15">
      <c r="A52" s="255">
        <v>2</v>
      </c>
      <c r="B52" s="244" t="s">
        <v>87</v>
      </c>
      <c r="C52" s="232">
        <v>3.61</v>
      </c>
      <c r="D52" s="245">
        <v>100</v>
      </c>
      <c r="E52" s="232">
        <v>3.65</v>
      </c>
      <c r="F52" s="245">
        <v>101.10803324099724</v>
      </c>
      <c r="G52" s="232">
        <v>3.65</v>
      </c>
      <c r="H52" s="245">
        <v>101.10803324099724</v>
      </c>
      <c r="I52" s="232">
        <v>3.9</v>
      </c>
      <c r="J52" s="245">
        <v>108.03324099722992</v>
      </c>
      <c r="K52" s="232">
        <v>3.65</v>
      </c>
      <c r="L52" s="245">
        <v>101.10803324099724</v>
      </c>
      <c r="M52" s="246">
        <v>3.61</v>
      </c>
      <c r="N52" s="198"/>
      <c r="O52" s="198"/>
    </row>
    <row r="53" spans="1:15" ht="15">
      <c r="A53" s="255">
        <v>3</v>
      </c>
      <c r="B53" s="244" t="s">
        <v>88</v>
      </c>
      <c r="C53" s="232">
        <v>5.75</v>
      </c>
      <c r="D53" s="245">
        <v>100</v>
      </c>
      <c r="E53" s="232">
        <v>5.84</v>
      </c>
      <c r="F53" s="245">
        <v>101.56521739130436</v>
      </c>
      <c r="G53" s="232">
        <v>5.84</v>
      </c>
      <c r="H53" s="245">
        <v>101.56521739130436</v>
      </c>
      <c r="I53" s="232">
        <v>5.95</v>
      </c>
      <c r="J53" s="245">
        <v>103.47826086956522</v>
      </c>
      <c r="K53" s="232">
        <v>5.76</v>
      </c>
      <c r="L53" s="245">
        <v>100.17391304347825</v>
      </c>
      <c r="M53" s="246">
        <v>5.75</v>
      </c>
      <c r="N53" s="198"/>
      <c r="O53" s="198"/>
    </row>
    <row r="54" spans="1:15" ht="15">
      <c r="A54" s="255">
        <v>4</v>
      </c>
      <c r="B54" s="244" t="s">
        <v>89</v>
      </c>
      <c r="C54" s="232">
        <v>67.52999999999999</v>
      </c>
      <c r="D54" s="245">
        <v>100</v>
      </c>
      <c r="E54" s="232">
        <v>67.84</v>
      </c>
      <c r="F54" s="245">
        <v>100.45905523471052</v>
      </c>
      <c r="G54" s="232">
        <v>69.57</v>
      </c>
      <c r="H54" s="245">
        <v>103.02087960906266</v>
      </c>
      <c r="I54" s="232">
        <v>72.67999999999998</v>
      </c>
      <c r="J54" s="245">
        <v>107.62624018954538</v>
      </c>
      <c r="K54" s="232">
        <v>70.9</v>
      </c>
      <c r="L54" s="245">
        <v>104.9903746483045</v>
      </c>
      <c r="M54" s="246">
        <v>67.52999999999999</v>
      </c>
      <c r="N54" s="198"/>
      <c r="O54" s="198"/>
    </row>
    <row r="55" spans="1:15" ht="15">
      <c r="A55" s="255">
        <v>5</v>
      </c>
      <c r="B55" s="244" t="s">
        <v>90</v>
      </c>
      <c r="C55" s="232">
        <v>3.11</v>
      </c>
      <c r="D55" s="245">
        <v>100</v>
      </c>
      <c r="E55" s="232">
        <v>3.21</v>
      </c>
      <c r="F55" s="245">
        <v>103.2154340836013</v>
      </c>
      <c r="G55" s="232">
        <v>3.13</v>
      </c>
      <c r="H55" s="245">
        <v>100.64308681672026</v>
      </c>
      <c r="I55" s="232">
        <v>3.3600000000000003</v>
      </c>
      <c r="J55" s="245">
        <v>108.03858520900323</v>
      </c>
      <c r="K55" s="232">
        <v>3.2</v>
      </c>
      <c r="L55" s="245">
        <v>102.89389067524117</v>
      </c>
      <c r="M55" s="246">
        <v>3.11</v>
      </c>
      <c r="N55" s="198"/>
      <c r="O55" s="198"/>
    </row>
    <row r="56" spans="1:15" ht="15">
      <c r="A56" s="255">
        <v>6</v>
      </c>
      <c r="B56" s="244" t="s">
        <v>91</v>
      </c>
      <c r="C56" s="232">
        <v>10.440000000000001</v>
      </c>
      <c r="D56" s="245">
        <v>107.73993808049536</v>
      </c>
      <c r="E56" s="232">
        <v>10.1</v>
      </c>
      <c r="F56" s="245">
        <v>104.23116615067079</v>
      </c>
      <c r="G56" s="232">
        <v>10.760000000000002</v>
      </c>
      <c r="H56" s="245">
        <v>111.04231166150672</v>
      </c>
      <c r="I56" s="232">
        <v>11.32</v>
      </c>
      <c r="J56" s="245">
        <v>116.82146542827655</v>
      </c>
      <c r="K56" s="232">
        <v>9.690000000000001</v>
      </c>
      <c r="L56" s="245">
        <v>100</v>
      </c>
      <c r="M56" s="246">
        <v>9.690000000000001</v>
      </c>
      <c r="N56" s="198"/>
      <c r="O56" s="198"/>
    </row>
    <row r="57" spans="1:15" ht="15">
      <c r="A57" s="255">
        <v>7</v>
      </c>
      <c r="B57" s="244" t="s">
        <v>92</v>
      </c>
      <c r="C57" s="232">
        <v>2.39</v>
      </c>
      <c r="D57" s="245">
        <v>100</v>
      </c>
      <c r="E57" s="232">
        <v>2.43</v>
      </c>
      <c r="F57" s="245">
        <v>101.67364016736403</v>
      </c>
      <c r="G57" s="232">
        <v>2.43</v>
      </c>
      <c r="H57" s="245">
        <v>101.67364016736403</v>
      </c>
      <c r="I57" s="232">
        <v>2.39</v>
      </c>
      <c r="J57" s="245">
        <v>100</v>
      </c>
      <c r="K57" s="232">
        <v>2.43</v>
      </c>
      <c r="L57" s="245">
        <v>101.67364016736403</v>
      </c>
      <c r="M57" s="246">
        <v>2.39</v>
      </c>
      <c r="N57" s="198"/>
      <c r="O57" s="198"/>
    </row>
    <row r="58" spans="1:15" ht="15">
      <c r="A58" s="255">
        <v>8</v>
      </c>
      <c r="B58" s="244" t="s">
        <v>93</v>
      </c>
      <c r="C58" s="232">
        <v>11.37</v>
      </c>
      <c r="D58" s="245">
        <v>100</v>
      </c>
      <c r="E58" s="232">
        <v>12.299999999999999</v>
      </c>
      <c r="F58" s="245">
        <v>108.17941952506595</v>
      </c>
      <c r="G58" s="232">
        <v>12.309999999999999</v>
      </c>
      <c r="H58" s="245">
        <v>108.26737027264733</v>
      </c>
      <c r="I58" s="232">
        <v>12.08</v>
      </c>
      <c r="J58" s="245">
        <v>106.24450307827618</v>
      </c>
      <c r="K58" s="232">
        <v>12.420000000000002</v>
      </c>
      <c r="L58" s="245">
        <v>109.23482849604224</v>
      </c>
      <c r="M58" s="246">
        <v>11.37</v>
      </c>
      <c r="N58" s="198"/>
      <c r="O58" s="198"/>
    </row>
    <row r="59" spans="1:15" ht="15">
      <c r="A59" s="255">
        <v>9</v>
      </c>
      <c r="B59" s="244" t="s">
        <v>94</v>
      </c>
      <c r="C59" s="232">
        <v>19.75</v>
      </c>
      <c r="D59" s="245">
        <v>107.92349726775956</v>
      </c>
      <c r="E59" s="232">
        <v>19.61</v>
      </c>
      <c r="F59" s="245">
        <v>107.15846994535518</v>
      </c>
      <c r="G59" s="232">
        <v>19.79</v>
      </c>
      <c r="H59" s="245">
        <v>108.14207650273222</v>
      </c>
      <c r="I59" s="232">
        <v>19.82</v>
      </c>
      <c r="J59" s="245">
        <v>108.30601092896175</v>
      </c>
      <c r="K59" s="232">
        <v>18.3</v>
      </c>
      <c r="L59" s="245">
        <v>100</v>
      </c>
      <c r="M59" s="246">
        <v>18.3</v>
      </c>
      <c r="N59" s="198"/>
      <c r="O59" s="198"/>
    </row>
    <row r="60" spans="1:15" ht="15">
      <c r="A60" s="255">
        <v>10</v>
      </c>
      <c r="B60" s="244" t="s">
        <v>95</v>
      </c>
      <c r="C60" s="232">
        <v>26.51</v>
      </c>
      <c r="D60" s="245">
        <v>100</v>
      </c>
      <c r="E60" s="232">
        <v>26.919999999999995</v>
      </c>
      <c r="F60" s="245">
        <v>101.54658619388908</v>
      </c>
      <c r="G60" s="232">
        <v>27.009999999999998</v>
      </c>
      <c r="H60" s="245">
        <v>101.88608072425498</v>
      </c>
      <c r="I60" s="232">
        <v>26.880000000000003</v>
      </c>
      <c r="J60" s="245">
        <v>101.39569973594871</v>
      </c>
      <c r="K60" s="232">
        <v>27.48999999999999</v>
      </c>
      <c r="L60" s="245">
        <v>103.69671821953976</v>
      </c>
      <c r="M60" s="246">
        <v>26.51</v>
      </c>
      <c r="N60" s="198"/>
      <c r="O60" s="198"/>
    </row>
    <row r="61" spans="1:15" ht="15">
      <c r="A61" s="255">
        <v>11</v>
      </c>
      <c r="B61" s="244" t="s">
        <v>96</v>
      </c>
      <c r="C61" s="232">
        <v>9.83</v>
      </c>
      <c r="D61" s="245">
        <v>101.34020618556703</v>
      </c>
      <c r="E61" s="232">
        <v>10.01</v>
      </c>
      <c r="F61" s="245">
        <v>103.1958762886598</v>
      </c>
      <c r="G61" s="232">
        <v>10.02</v>
      </c>
      <c r="H61" s="245">
        <v>103.29896907216497</v>
      </c>
      <c r="I61" s="232">
        <v>9.7</v>
      </c>
      <c r="J61" s="245">
        <v>100</v>
      </c>
      <c r="K61" s="232">
        <v>10.02</v>
      </c>
      <c r="L61" s="245">
        <v>103.29896907216497</v>
      </c>
      <c r="M61" s="246">
        <v>9.7</v>
      </c>
      <c r="N61" s="198"/>
      <c r="O61" s="198"/>
    </row>
    <row r="62" spans="1:15" ht="15">
      <c r="A62" s="255">
        <v>12</v>
      </c>
      <c r="B62" s="244" t="s">
        <v>97</v>
      </c>
      <c r="C62" s="232">
        <v>7.35</v>
      </c>
      <c r="D62" s="245">
        <v>140</v>
      </c>
      <c r="E62" s="232">
        <v>5.819999999999999</v>
      </c>
      <c r="F62" s="245">
        <v>110.85714285714286</v>
      </c>
      <c r="G62" s="232">
        <v>5.739999999999999</v>
      </c>
      <c r="H62" s="245">
        <v>109.33333333333333</v>
      </c>
      <c r="I62" s="232">
        <v>5.25</v>
      </c>
      <c r="J62" s="245">
        <v>100</v>
      </c>
      <c r="K62" s="232">
        <v>7.65</v>
      </c>
      <c r="L62" s="245">
        <v>145.71428571428572</v>
      </c>
      <c r="M62" s="246">
        <v>5.25</v>
      </c>
      <c r="N62" s="198"/>
      <c r="O62" s="198"/>
    </row>
    <row r="63" spans="1:15" ht="15">
      <c r="A63" s="255">
        <v>13</v>
      </c>
      <c r="B63" s="244" t="s">
        <v>98</v>
      </c>
      <c r="C63" s="232">
        <v>8.85</v>
      </c>
      <c r="D63" s="245">
        <v>100</v>
      </c>
      <c r="E63" s="232">
        <v>8.92</v>
      </c>
      <c r="F63" s="245">
        <v>100.7909604519774</v>
      </c>
      <c r="G63" s="232">
        <v>8.89</v>
      </c>
      <c r="H63" s="245">
        <v>100.45197740112994</v>
      </c>
      <c r="I63" s="232">
        <v>9.090000000000002</v>
      </c>
      <c r="J63" s="245">
        <v>102.71186440677968</v>
      </c>
      <c r="K63" s="232">
        <v>8.92</v>
      </c>
      <c r="L63" s="245">
        <v>100.7909604519774</v>
      </c>
      <c r="M63" s="246">
        <v>8.85</v>
      </c>
      <c r="N63" s="198"/>
      <c r="O63" s="198"/>
    </row>
    <row r="64" spans="1:15" ht="15">
      <c r="A64" s="255">
        <v>14</v>
      </c>
      <c r="B64" s="244" t="s">
        <v>117</v>
      </c>
      <c r="C64" s="232">
        <v>1.6</v>
      </c>
      <c r="D64" s="245">
        <v>100</v>
      </c>
      <c r="E64" s="232">
        <v>1.61</v>
      </c>
      <c r="F64" s="245">
        <v>100.62500000000001</v>
      </c>
      <c r="G64" s="232">
        <v>1.61</v>
      </c>
      <c r="H64" s="245">
        <v>100.62500000000001</v>
      </c>
      <c r="I64" s="232">
        <v>1.6</v>
      </c>
      <c r="J64" s="245">
        <v>100</v>
      </c>
      <c r="K64" s="232">
        <v>1.61</v>
      </c>
      <c r="L64" s="245">
        <v>100.62500000000001</v>
      </c>
      <c r="M64" s="246">
        <v>1.6</v>
      </c>
      <c r="N64" s="198"/>
      <c r="O64" s="198"/>
    </row>
    <row r="65" spans="1:15" ht="15">
      <c r="A65" s="255">
        <v>15</v>
      </c>
      <c r="B65" s="244" t="s">
        <v>99</v>
      </c>
      <c r="C65" s="232">
        <v>6.63</v>
      </c>
      <c r="D65" s="245">
        <v>100</v>
      </c>
      <c r="E65" s="232">
        <v>7.78</v>
      </c>
      <c r="F65" s="245">
        <v>117.34539969834088</v>
      </c>
      <c r="G65" s="232">
        <v>7.82</v>
      </c>
      <c r="H65" s="245">
        <v>117.94871794871796</v>
      </c>
      <c r="I65" s="232">
        <v>6.85</v>
      </c>
      <c r="J65" s="245">
        <v>103.3182503770739</v>
      </c>
      <c r="K65" s="232">
        <v>7.82</v>
      </c>
      <c r="L65" s="245">
        <v>117.94871794871796</v>
      </c>
      <c r="M65" s="246">
        <v>6.63</v>
      </c>
      <c r="N65" s="198"/>
      <c r="O65" s="198"/>
    </row>
    <row r="66" spans="1:15" ht="15">
      <c r="A66" s="255">
        <v>16</v>
      </c>
      <c r="B66" s="244" t="s">
        <v>100</v>
      </c>
      <c r="C66" s="232">
        <v>12.19</v>
      </c>
      <c r="D66" s="245">
        <v>105.81597222222223</v>
      </c>
      <c r="E66" s="232">
        <v>11.52</v>
      </c>
      <c r="F66" s="245">
        <v>100</v>
      </c>
      <c r="G66" s="232">
        <v>14.100000000000001</v>
      </c>
      <c r="H66" s="245">
        <v>122.39583333333334</v>
      </c>
      <c r="I66" s="232">
        <v>11.7</v>
      </c>
      <c r="J66" s="245">
        <v>101.5625</v>
      </c>
      <c r="K66" s="232">
        <v>14.120000000000001</v>
      </c>
      <c r="L66" s="245">
        <v>122.56944444444446</v>
      </c>
      <c r="M66" s="246">
        <v>11.52</v>
      </c>
      <c r="N66" s="198"/>
      <c r="O66" s="198"/>
    </row>
    <row r="67" spans="1:15" ht="15.75" thickBot="1">
      <c r="A67" s="288">
        <v>17</v>
      </c>
      <c r="B67" s="289" t="s">
        <v>101</v>
      </c>
      <c r="C67" s="290">
        <v>21.95</v>
      </c>
      <c r="D67" s="291">
        <v>103.58659745162812</v>
      </c>
      <c r="E67" s="290">
        <v>21.19</v>
      </c>
      <c r="F67" s="291">
        <v>100</v>
      </c>
      <c r="G67" s="290">
        <v>23.52</v>
      </c>
      <c r="H67" s="291">
        <v>110.99575271354412</v>
      </c>
      <c r="I67" s="290">
        <v>21.46</v>
      </c>
      <c r="J67" s="291">
        <v>101.27418593676263</v>
      </c>
      <c r="K67" s="290">
        <v>23.89</v>
      </c>
      <c r="L67" s="291">
        <v>112.74185936762623</v>
      </c>
      <c r="M67" s="292">
        <v>21.19</v>
      </c>
      <c r="N67" s="198"/>
      <c r="O67" s="198"/>
    </row>
    <row r="68" spans="1:15" ht="15.75" thickBot="1">
      <c r="A68" s="219"/>
      <c r="B68" s="64"/>
      <c r="C68" s="220"/>
      <c r="D68" s="221"/>
      <c r="E68" s="220"/>
      <c r="F68" s="221"/>
      <c r="G68" s="220"/>
      <c r="H68" s="221"/>
      <c r="I68" s="220"/>
      <c r="J68" s="221"/>
      <c r="K68" s="220"/>
      <c r="L68" s="221"/>
      <c r="M68" s="220"/>
      <c r="N68" s="221"/>
      <c r="O68" s="220"/>
    </row>
    <row r="69" spans="1:15" ht="20.25" customHeight="1" thickBot="1">
      <c r="A69" s="352" t="s">
        <v>118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2"/>
    </row>
    <row r="70" spans="1:15" s="197" customFormat="1" ht="26.25" customHeight="1">
      <c r="A70" s="353" t="s">
        <v>21</v>
      </c>
      <c r="B70" s="376"/>
      <c r="C70" s="343" t="s">
        <v>67</v>
      </c>
      <c r="D70" s="344"/>
      <c r="E70" s="343" t="s">
        <v>68</v>
      </c>
      <c r="F70" s="344"/>
      <c r="G70" s="343" t="s">
        <v>69</v>
      </c>
      <c r="H70" s="344"/>
      <c r="I70" s="343" t="s">
        <v>70</v>
      </c>
      <c r="J70" s="344"/>
      <c r="K70" s="343" t="s">
        <v>71</v>
      </c>
      <c r="L70" s="344"/>
      <c r="M70" s="343" t="s">
        <v>72</v>
      </c>
      <c r="N70" s="344"/>
      <c r="O70" s="333" t="s">
        <v>22</v>
      </c>
    </row>
    <row r="71" spans="1:15" s="197" customFormat="1" ht="40.5" customHeight="1">
      <c r="A71" s="355"/>
      <c r="B71" s="377"/>
      <c r="C71" s="345"/>
      <c r="D71" s="346"/>
      <c r="E71" s="345"/>
      <c r="F71" s="346"/>
      <c r="G71" s="345"/>
      <c r="H71" s="346"/>
      <c r="I71" s="345"/>
      <c r="J71" s="346"/>
      <c r="K71" s="345"/>
      <c r="L71" s="346"/>
      <c r="M71" s="345"/>
      <c r="N71" s="346"/>
      <c r="O71" s="334"/>
    </row>
    <row r="72" spans="1:15" ht="13.5" customHeight="1">
      <c r="A72" s="378"/>
      <c r="B72" s="379"/>
      <c r="C72" s="222" t="s">
        <v>23</v>
      </c>
      <c r="D72" s="223" t="s">
        <v>24</v>
      </c>
      <c r="E72" s="224" t="s">
        <v>23</v>
      </c>
      <c r="F72" s="223" t="s">
        <v>24</v>
      </c>
      <c r="G72" s="224" t="s">
        <v>23</v>
      </c>
      <c r="H72" s="223" t="s">
        <v>24</v>
      </c>
      <c r="I72" s="224" t="s">
        <v>23</v>
      </c>
      <c r="J72" s="223" t="s">
        <v>24</v>
      </c>
      <c r="K72" s="224" t="s">
        <v>23</v>
      </c>
      <c r="L72" s="223" t="s">
        <v>24</v>
      </c>
      <c r="M72" s="224" t="s">
        <v>23</v>
      </c>
      <c r="N72" s="223" t="s">
        <v>24</v>
      </c>
      <c r="O72" s="334"/>
    </row>
    <row r="73" spans="1:15" ht="15">
      <c r="A73" s="256">
        <v>1</v>
      </c>
      <c r="B73" s="260" t="s">
        <v>116</v>
      </c>
      <c r="C73" s="261">
        <v>1.5</v>
      </c>
      <c r="D73" s="269">
        <v>107.91366906474822</v>
      </c>
      <c r="E73" s="261">
        <v>1.43</v>
      </c>
      <c r="F73" s="269">
        <v>102.87769784172663</v>
      </c>
      <c r="G73" s="261">
        <v>1.4</v>
      </c>
      <c r="H73" s="269">
        <v>100.71942446043165</v>
      </c>
      <c r="I73" s="261">
        <v>1.39</v>
      </c>
      <c r="J73" s="270">
        <v>100</v>
      </c>
      <c r="K73" s="261">
        <v>1.41</v>
      </c>
      <c r="L73" s="270">
        <v>101.43884892086331</v>
      </c>
      <c r="M73" s="261">
        <v>1.45</v>
      </c>
      <c r="N73" s="269">
        <v>104.31654676258992</v>
      </c>
      <c r="O73" s="272">
        <v>1.39</v>
      </c>
    </row>
    <row r="74" spans="1:15" ht="15">
      <c r="A74" s="256">
        <v>2</v>
      </c>
      <c r="B74" s="260" t="s">
        <v>87</v>
      </c>
      <c r="C74" s="261">
        <v>1.1</v>
      </c>
      <c r="D74" s="258">
        <v>110.00000000000001</v>
      </c>
      <c r="E74" s="261">
        <v>1</v>
      </c>
      <c r="F74" s="258">
        <v>100</v>
      </c>
      <c r="G74" s="261">
        <v>1.05</v>
      </c>
      <c r="H74" s="258">
        <v>105</v>
      </c>
      <c r="I74" s="261">
        <v>1.19</v>
      </c>
      <c r="J74" s="259">
        <v>119</v>
      </c>
      <c r="K74" s="261">
        <v>1.28</v>
      </c>
      <c r="L74" s="259">
        <v>128</v>
      </c>
      <c r="M74" s="261">
        <v>1.05</v>
      </c>
      <c r="N74" s="258">
        <v>105</v>
      </c>
      <c r="O74" s="272">
        <v>1</v>
      </c>
    </row>
    <row r="75" spans="1:15" ht="15">
      <c r="A75" s="256">
        <v>3</v>
      </c>
      <c r="B75" s="260" t="s">
        <v>88</v>
      </c>
      <c r="C75" s="261">
        <v>6.5</v>
      </c>
      <c r="D75" s="258">
        <v>107.43801652892562</v>
      </c>
      <c r="E75" s="261">
        <v>6.3</v>
      </c>
      <c r="F75" s="258">
        <v>104.13223140495866</v>
      </c>
      <c r="G75" s="261">
        <v>6.199999999999999</v>
      </c>
      <c r="H75" s="258">
        <v>102.47933884297518</v>
      </c>
      <c r="I75" s="261">
        <v>6.390000000000001</v>
      </c>
      <c r="J75" s="259">
        <v>105.61983471074382</v>
      </c>
      <c r="K75" s="261">
        <v>6.470000000000001</v>
      </c>
      <c r="L75" s="259">
        <v>106.94214876033057</v>
      </c>
      <c r="M75" s="261">
        <v>6.050000000000001</v>
      </c>
      <c r="N75" s="258">
        <v>100</v>
      </c>
      <c r="O75" s="272">
        <v>6.050000000000001</v>
      </c>
    </row>
    <row r="76" spans="1:15" ht="15">
      <c r="A76" s="256">
        <v>4</v>
      </c>
      <c r="B76" s="260" t="s">
        <v>89</v>
      </c>
      <c r="C76" s="261">
        <v>15.739999999999998</v>
      </c>
      <c r="D76" s="258">
        <v>103.89438943894389</v>
      </c>
      <c r="E76" s="261">
        <v>15.24</v>
      </c>
      <c r="F76" s="258">
        <v>100.5940594059406</v>
      </c>
      <c r="G76" s="261">
        <v>15.78</v>
      </c>
      <c r="H76" s="258">
        <v>104.15841584158416</v>
      </c>
      <c r="I76" s="261">
        <v>16.02</v>
      </c>
      <c r="J76" s="259">
        <v>105.74257425742574</v>
      </c>
      <c r="K76" s="261">
        <v>16.94</v>
      </c>
      <c r="L76" s="259">
        <v>111.81518151815185</v>
      </c>
      <c r="M76" s="261">
        <v>15.149999999999999</v>
      </c>
      <c r="N76" s="258">
        <v>100</v>
      </c>
      <c r="O76" s="272">
        <v>15.149999999999999</v>
      </c>
    </row>
    <row r="77" spans="1:15" ht="15">
      <c r="A77" s="256">
        <v>5</v>
      </c>
      <c r="B77" s="260" t="s">
        <v>90</v>
      </c>
      <c r="C77" s="261">
        <v>1.7</v>
      </c>
      <c r="D77" s="258">
        <v>100.59171597633136</v>
      </c>
      <c r="E77" s="261">
        <v>1.85</v>
      </c>
      <c r="F77" s="258">
        <v>109.46745562130178</v>
      </c>
      <c r="G77" s="261">
        <v>1.75</v>
      </c>
      <c r="H77" s="258">
        <v>103.55029585798816</v>
      </c>
      <c r="I77" s="261">
        <v>1.69</v>
      </c>
      <c r="J77" s="259">
        <v>100</v>
      </c>
      <c r="K77" s="261">
        <v>1.9</v>
      </c>
      <c r="L77" s="259">
        <v>112.42603550295857</v>
      </c>
      <c r="M77" s="261">
        <v>1.69</v>
      </c>
      <c r="N77" s="258">
        <v>100</v>
      </c>
      <c r="O77" s="272">
        <v>1.69</v>
      </c>
    </row>
    <row r="78" spans="1:15" ht="15">
      <c r="A78" s="256">
        <v>6</v>
      </c>
      <c r="B78" s="260" t="s">
        <v>91</v>
      </c>
      <c r="C78" s="261">
        <v>11.18</v>
      </c>
      <c r="D78" s="258">
        <v>110.14778325123152</v>
      </c>
      <c r="E78" s="261">
        <v>10.25</v>
      </c>
      <c r="F78" s="258">
        <v>100.98522167487684</v>
      </c>
      <c r="G78" s="261">
        <v>10.93</v>
      </c>
      <c r="H78" s="258">
        <v>107.6847290640394</v>
      </c>
      <c r="I78" s="261">
        <v>10.59</v>
      </c>
      <c r="J78" s="259">
        <v>104.33497536945812</v>
      </c>
      <c r="K78" s="261">
        <v>11.07</v>
      </c>
      <c r="L78" s="259">
        <v>109.064039408867</v>
      </c>
      <c r="M78" s="261">
        <v>10.15</v>
      </c>
      <c r="N78" s="258">
        <v>100</v>
      </c>
      <c r="O78" s="272">
        <v>10.15</v>
      </c>
    </row>
    <row r="79" spans="1:15" ht="15">
      <c r="A79" s="256">
        <v>7</v>
      </c>
      <c r="B79" s="260" t="s">
        <v>119</v>
      </c>
      <c r="C79" s="261">
        <v>3.41</v>
      </c>
      <c r="D79" s="258">
        <v>105.57275541795666</v>
      </c>
      <c r="E79" s="261">
        <v>3.23</v>
      </c>
      <c r="F79" s="258">
        <v>100</v>
      </c>
      <c r="G79" s="261">
        <v>3.35</v>
      </c>
      <c r="H79" s="258">
        <v>103.71517027863777</v>
      </c>
      <c r="I79" s="261">
        <v>3.45</v>
      </c>
      <c r="J79" s="259">
        <v>106.81114551083593</v>
      </c>
      <c r="K79" s="261">
        <v>3.41</v>
      </c>
      <c r="L79" s="259">
        <v>105.57275541795666</v>
      </c>
      <c r="M79" s="261">
        <v>3.25</v>
      </c>
      <c r="N79" s="258">
        <v>100.61919504643964</v>
      </c>
      <c r="O79" s="272">
        <v>3.23</v>
      </c>
    </row>
    <row r="80" spans="1:15" ht="15">
      <c r="A80" s="256">
        <v>8</v>
      </c>
      <c r="B80" s="260" t="s">
        <v>92</v>
      </c>
      <c r="C80" s="261">
        <v>9.1</v>
      </c>
      <c r="D80" s="258">
        <v>106.6822977725674</v>
      </c>
      <c r="E80" s="261">
        <v>9.02</v>
      </c>
      <c r="F80" s="258">
        <v>105.74443141852284</v>
      </c>
      <c r="G80" s="261">
        <v>8.530000000000001</v>
      </c>
      <c r="H80" s="258">
        <v>100</v>
      </c>
      <c r="I80" s="261">
        <v>8.55</v>
      </c>
      <c r="J80" s="259">
        <v>100.23446658851114</v>
      </c>
      <c r="K80" s="261">
        <v>9.12</v>
      </c>
      <c r="L80" s="259">
        <v>106.91676436107853</v>
      </c>
      <c r="M80" s="261">
        <v>8.95</v>
      </c>
      <c r="N80" s="258">
        <v>104.92379835873386</v>
      </c>
      <c r="O80" s="272">
        <v>8.530000000000001</v>
      </c>
    </row>
    <row r="81" spans="1:15" ht="15">
      <c r="A81" s="256">
        <v>9</v>
      </c>
      <c r="B81" s="260" t="s">
        <v>93</v>
      </c>
      <c r="C81" s="261">
        <v>12.62</v>
      </c>
      <c r="D81" s="258">
        <v>107.86324786324786</v>
      </c>
      <c r="E81" s="261">
        <v>12.270000000000001</v>
      </c>
      <c r="F81" s="258">
        <v>104.8717948717949</v>
      </c>
      <c r="G81" s="261">
        <v>12.52</v>
      </c>
      <c r="H81" s="258">
        <v>107.00854700854701</v>
      </c>
      <c r="I81" s="261">
        <v>12.620000000000001</v>
      </c>
      <c r="J81" s="259">
        <v>107.86324786324788</v>
      </c>
      <c r="K81" s="261">
        <v>13.38</v>
      </c>
      <c r="L81" s="259">
        <v>114.35897435897438</v>
      </c>
      <c r="M81" s="261">
        <v>11.7</v>
      </c>
      <c r="N81" s="258">
        <v>100</v>
      </c>
      <c r="O81" s="272">
        <v>11.7</v>
      </c>
    </row>
    <row r="82" spans="1:15" ht="15">
      <c r="A82" s="256">
        <v>10</v>
      </c>
      <c r="B82" s="260" t="s">
        <v>94</v>
      </c>
      <c r="C82" s="261">
        <v>12.32</v>
      </c>
      <c r="D82" s="258">
        <v>101.3157894736842</v>
      </c>
      <c r="E82" s="261">
        <v>13.15</v>
      </c>
      <c r="F82" s="258">
        <v>108.14144736842107</v>
      </c>
      <c r="G82" s="261">
        <v>13.600000000000001</v>
      </c>
      <c r="H82" s="258">
        <v>111.8421052631579</v>
      </c>
      <c r="I82" s="261">
        <v>13.54</v>
      </c>
      <c r="J82" s="259">
        <v>111.3486842105263</v>
      </c>
      <c r="K82" s="261">
        <v>12.16</v>
      </c>
      <c r="L82" s="259">
        <v>100</v>
      </c>
      <c r="M82" s="261">
        <v>12.3</v>
      </c>
      <c r="N82" s="258">
        <v>101.1513157894737</v>
      </c>
      <c r="O82" s="272">
        <v>12.16</v>
      </c>
    </row>
    <row r="83" spans="1:15" ht="15">
      <c r="A83" s="256">
        <v>11</v>
      </c>
      <c r="B83" s="260" t="s">
        <v>95</v>
      </c>
      <c r="C83" s="261">
        <v>16.96</v>
      </c>
      <c r="D83" s="258">
        <v>111.06745252128356</v>
      </c>
      <c r="E83" s="261">
        <v>17.11</v>
      </c>
      <c r="F83" s="258">
        <v>112.0497707924034</v>
      </c>
      <c r="G83" s="261">
        <v>16.69</v>
      </c>
      <c r="H83" s="258">
        <v>109.29927963326784</v>
      </c>
      <c r="I83" s="261">
        <v>15.270000000000001</v>
      </c>
      <c r="J83" s="259">
        <v>100</v>
      </c>
      <c r="K83" s="261">
        <v>17.28</v>
      </c>
      <c r="L83" s="259">
        <v>113.16306483300589</v>
      </c>
      <c r="M83" s="261">
        <v>16.55</v>
      </c>
      <c r="N83" s="258">
        <v>108.38244924688931</v>
      </c>
      <c r="O83" s="272">
        <v>15.270000000000001</v>
      </c>
    </row>
    <row r="84" spans="1:15" ht="15">
      <c r="A84" s="256">
        <v>12</v>
      </c>
      <c r="B84" s="260" t="s">
        <v>96</v>
      </c>
      <c r="C84" s="261">
        <v>13.15</v>
      </c>
      <c r="D84" s="258">
        <v>119.11231884057972</v>
      </c>
      <c r="E84" s="261">
        <v>11.25</v>
      </c>
      <c r="F84" s="258">
        <v>101.90217391304346</v>
      </c>
      <c r="G84" s="261">
        <v>11.690000000000001</v>
      </c>
      <c r="H84" s="258">
        <v>105.88768115942028</v>
      </c>
      <c r="I84" s="261">
        <v>11.18</v>
      </c>
      <c r="J84" s="259">
        <v>101.26811594202898</v>
      </c>
      <c r="K84" s="261">
        <v>12.299999999999999</v>
      </c>
      <c r="L84" s="259">
        <v>111.41304347826085</v>
      </c>
      <c r="M84" s="261">
        <v>11.040000000000001</v>
      </c>
      <c r="N84" s="258">
        <v>100</v>
      </c>
      <c r="O84" s="272">
        <v>11.040000000000001</v>
      </c>
    </row>
    <row r="85" spans="1:15" ht="15">
      <c r="A85" s="256">
        <v>13</v>
      </c>
      <c r="B85" s="260" t="s">
        <v>97</v>
      </c>
      <c r="C85" s="261">
        <v>8</v>
      </c>
      <c r="D85" s="258">
        <v>166.66666666666669</v>
      </c>
      <c r="E85" s="261">
        <v>6.3</v>
      </c>
      <c r="F85" s="258">
        <v>131.25</v>
      </c>
      <c r="G85" s="261">
        <v>4.8</v>
      </c>
      <c r="H85" s="258">
        <v>100</v>
      </c>
      <c r="I85" s="261">
        <v>6.5600000000000005</v>
      </c>
      <c r="J85" s="259">
        <v>136.66666666666669</v>
      </c>
      <c r="K85" s="261">
        <v>7.75</v>
      </c>
      <c r="L85" s="259">
        <v>161.45833333333334</v>
      </c>
      <c r="M85" s="261">
        <v>6.3</v>
      </c>
      <c r="N85" s="258">
        <v>131.25</v>
      </c>
      <c r="O85" s="272">
        <v>4.8</v>
      </c>
    </row>
    <row r="86" spans="1:15" ht="15">
      <c r="A86" s="256">
        <v>14</v>
      </c>
      <c r="B86" s="260" t="s">
        <v>98</v>
      </c>
      <c r="C86" s="261">
        <v>5.93</v>
      </c>
      <c r="D86" s="258">
        <v>104.7703180212014</v>
      </c>
      <c r="E86" s="261">
        <v>5.76</v>
      </c>
      <c r="F86" s="258">
        <v>101.7667844522968</v>
      </c>
      <c r="G86" s="261">
        <v>5.7</v>
      </c>
      <c r="H86" s="258">
        <v>100.70671378091873</v>
      </c>
      <c r="I86" s="261">
        <v>6.04</v>
      </c>
      <c r="J86" s="259">
        <v>106.71378091872792</v>
      </c>
      <c r="K86" s="261">
        <v>5.779999999999999</v>
      </c>
      <c r="L86" s="259">
        <v>102.12014134275617</v>
      </c>
      <c r="M86" s="261">
        <v>5.66</v>
      </c>
      <c r="N86" s="258">
        <v>100</v>
      </c>
      <c r="O86" s="272">
        <v>5.66</v>
      </c>
    </row>
    <row r="87" spans="1:15" ht="15">
      <c r="A87" s="256">
        <v>15</v>
      </c>
      <c r="B87" s="260" t="s">
        <v>99</v>
      </c>
      <c r="C87" s="261">
        <v>4.9</v>
      </c>
      <c r="D87" s="258">
        <v>108.8888888888889</v>
      </c>
      <c r="E87" s="261">
        <v>4.59</v>
      </c>
      <c r="F87" s="258">
        <v>102</v>
      </c>
      <c r="G87" s="261">
        <v>4.53</v>
      </c>
      <c r="H87" s="258">
        <v>100.66666666666669</v>
      </c>
      <c r="I87" s="261">
        <v>4.550000000000001</v>
      </c>
      <c r="J87" s="259">
        <v>101.11111111111113</v>
      </c>
      <c r="K87" s="261">
        <v>4.96</v>
      </c>
      <c r="L87" s="259">
        <v>110.22222222222223</v>
      </c>
      <c r="M87" s="261">
        <v>4.5</v>
      </c>
      <c r="N87" s="258">
        <v>100</v>
      </c>
      <c r="O87" s="272">
        <v>4.5</v>
      </c>
    </row>
    <row r="88" spans="1:15" ht="15">
      <c r="A88" s="273">
        <v>16</v>
      </c>
      <c r="B88" s="260" t="s">
        <v>100</v>
      </c>
      <c r="C88" s="261">
        <v>23.4</v>
      </c>
      <c r="D88" s="258">
        <v>116.41791044776117</v>
      </c>
      <c r="E88" s="261">
        <v>22.35</v>
      </c>
      <c r="F88" s="258">
        <v>111.19402985074626</v>
      </c>
      <c r="G88" s="261">
        <v>21.11</v>
      </c>
      <c r="H88" s="258">
        <v>105.02487562189053</v>
      </c>
      <c r="I88" s="261">
        <v>22.88</v>
      </c>
      <c r="J88" s="259">
        <v>113.83084577114427</v>
      </c>
      <c r="K88" s="261">
        <v>20.64</v>
      </c>
      <c r="L88" s="259">
        <v>102.6865671641791</v>
      </c>
      <c r="M88" s="261">
        <v>20.1</v>
      </c>
      <c r="N88" s="258">
        <v>100</v>
      </c>
      <c r="O88" s="272">
        <v>20.1</v>
      </c>
    </row>
    <row r="89" spans="1:15" ht="15.75" thickBot="1">
      <c r="A89" s="257">
        <v>17</v>
      </c>
      <c r="B89" s="274" t="s">
        <v>101</v>
      </c>
      <c r="C89" s="275">
        <v>19.45</v>
      </c>
      <c r="D89" s="276">
        <v>105.5917480998914</v>
      </c>
      <c r="E89" s="275">
        <v>18.52</v>
      </c>
      <c r="F89" s="276">
        <v>100.54288816503798</v>
      </c>
      <c r="G89" s="275">
        <v>18.42</v>
      </c>
      <c r="H89" s="276">
        <v>100</v>
      </c>
      <c r="I89" s="275">
        <v>18.65</v>
      </c>
      <c r="J89" s="277">
        <v>101.24864277958739</v>
      </c>
      <c r="K89" s="275">
        <v>18.529999999999998</v>
      </c>
      <c r="L89" s="277">
        <v>100.59717698154178</v>
      </c>
      <c r="M89" s="275">
        <v>18.89</v>
      </c>
      <c r="N89" s="276">
        <v>102.55157437567861</v>
      </c>
      <c r="O89" s="278">
        <v>18.42</v>
      </c>
    </row>
    <row r="90" spans="1:15" ht="15.75" thickBot="1">
      <c r="A90" s="225"/>
      <c r="B90" s="64"/>
      <c r="C90" s="220"/>
      <c r="D90" s="221"/>
      <c r="E90" s="220"/>
      <c r="F90" s="221"/>
      <c r="G90" s="220"/>
      <c r="H90" s="221"/>
      <c r="I90" s="220"/>
      <c r="J90" s="221"/>
      <c r="K90" s="220"/>
      <c r="L90" s="221"/>
      <c r="M90" s="220"/>
      <c r="N90" s="221"/>
      <c r="O90" s="220"/>
    </row>
    <row r="91" spans="1:11" ht="16.5" thickBot="1">
      <c r="A91" s="369" t="s">
        <v>126</v>
      </c>
      <c r="B91" s="374"/>
      <c r="C91" s="374"/>
      <c r="D91" s="374"/>
      <c r="E91" s="374"/>
      <c r="F91" s="374"/>
      <c r="G91" s="374"/>
      <c r="H91" s="374"/>
      <c r="I91" s="374"/>
      <c r="J91" s="374"/>
      <c r="K91" s="375"/>
    </row>
    <row r="92" spans="1:11" ht="12.75" customHeight="1">
      <c r="A92" s="353" t="s">
        <v>21</v>
      </c>
      <c r="B92" s="354"/>
      <c r="C92" s="370" t="s">
        <v>73</v>
      </c>
      <c r="D92" s="371"/>
      <c r="E92" s="370" t="s">
        <v>74</v>
      </c>
      <c r="F92" s="371"/>
      <c r="G92" s="343" t="s">
        <v>75</v>
      </c>
      <c r="H92" s="344"/>
      <c r="I92" s="343" t="s">
        <v>76</v>
      </c>
      <c r="J92" s="344"/>
      <c r="K92" s="333" t="s">
        <v>22</v>
      </c>
    </row>
    <row r="93" spans="1:11" ht="47.25" customHeight="1">
      <c r="A93" s="355"/>
      <c r="B93" s="356"/>
      <c r="C93" s="372"/>
      <c r="D93" s="373"/>
      <c r="E93" s="372"/>
      <c r="F93" s="373"/>
      <c r="G93" s="345"/>
      <c r="H93" s="346"/>
      <c r="I93" s="345"/>
      <c r="J93" s="346"/>
      <c r="K93" s="334"/>
    </row>
    <row r="94" spans="1:11" ht="13.5" customHeight="1" thickBot="1">
      <c r="A94" s="357"/>
      <c r="B94" s="358"/>
      <c r="C94" s="222" t="s">
        <v>23</v>
      </c>
      <c r="D94" s="223" t="s">
        <v>24</v>
      </c>
      <c r="E94" s="224" t="s">
        <v>23</v>
      </c>
      <c r="F94" s="223" t="s">
        <v>24</v>
      </c>
      <c r="G94" s="224" t="s">
        <v>23</v>
      </c>
      <c r="H94" s="223" t="s">
        <v>24</v>
      </c>
      <c r="I94" s="224" t="s">
        <v>23</v>
      </c>
      <c r="J94" s="223" t="s">
        <v>24</v>
      </c>
      <c r="K94" s="335"/>
    </row>
    <row r="95" spans="1:11" ht="15">
      <c r="A95" s="293">
        <v>1</v>
      </c>
      <c r="B95" s="299" t="s">
        <v>88</v>
      </c>
      <c r="C95" s="247">
        <v>2.15</v>
      </c>
      <c r="D95" s="248">
        <v>104.8780487804878</v>
      </c>
      <c r="E95" s="247">
        <v>2.15</v>
      </c>
      <c r="F95" s="248">
        <v>104.8780487804878</v>
      </c>
      <c r="G95" s="247">
        <v>2.05</v>
      </c>
      <c r="H95" s="248">
        <v>100</v>
      </c>
      <c r="I95" s="247">
        <v>2.15</v>
      </c>
      <c r="J95" s="248">
        <v>104.8780487804878</v>
      </c>
      <c r="K95" s="249">
        <v>2.05</v>
      </c>
    </row>
    <row r="96" spans="1:11" ht="15">
      <c r="A96" s="294">
        <v>2</v>
      </c>
      <c r="B96" s="300" t="s">
        <v>90</v>
      </c>
      <c r="C96" s="250">
        <v>1.52</v>
      </c>
      <c r="D96" s="251">
        <v>117.82945736434107</v>
      </c>
      <c r="E96" s="250">
        <v>1.32</v>
      </c>
      <c r="F96" s="251">
        <v>102.32558139534885</v>
      </c>
      <c r="G96" s="250">
        <v>1.29</v>
      </c>
      <c r="H96" s="251">
        <v>100</v>
      </c>
      <c r="I96" s="250">
        <v>1.52</v>
      </c>
      <c r="J96" s="251">
        <v>117.82945736434107</v>
      </c>
      <c r="K96" s="252">
        <v>1.29</v>
      </c>
    </row>
    <row r="97" spans="1:11" ht="15">
      <c r="A97" s="294">
        <v>3</v>
      </c>
      <c r="B97" s="300" t="s">
        <v>91</v>
      </c>
      <c r="C97" s="250">
        <v>4.36</v>
      </c>
      <c r="D97" s="251">
        <v>164.52830188679246</v>
      </c>
      <c r="E97" s="250">
        <v>2.7</v>
      </c>
      <c r="F97" s="251">
        <v>101.88679245283019</v>
      </c>
      <c r="G97" s="250">
        <v>2.65</v>
      </c>
      <c r="H97" s="251">
        <v>100</v>
      </c>
      <c r="I97" s="250">
        <v>3.12</v>
      </c>
      <c r="J97" s="251">
        <v>117.7358490566038</v>
      </c>
      <c r="K97" s="252">
        <v>2.65</v>
      </c>
    </row>
    <row r="98" spans="1:11" ht="15">
      <c r="A98" s="294">
        <v>4</v>
      </c>
      <c r="B98" s="300" t="s">
        <v>93</v>
      </c>
      <c r="C98" s="250">
        <v>3.34</v>
      </c>
      <c r="D98" s="251">
        <v>105.0314465408805</v>
      </c>
      <c r="E98" s="250">
        <v>3.58</v>
      </c>
      <c r="F98" s="251">
        <v>112.57861635220128</v>
      </c>
      <c r="G98" s="250">
        <v>3.1799999999999997</v>
      </c>
      <c r="H98" s="251">
        <v>100</v>
      </c>
      <c r="I98" s="250">
        <v>3.89</v>
      </c>
      <c r="J98" s="251">
        <v>122.32704402515724</v>
      </c>
      <c r="K98" s="252">
        <v>3.1799999999999997</v>
      </c>
    </row>
    <row r="99" spans="1:11" ht="15">
      <c r="A99" s="294">
        <v>5</v>
      </c>
      <c r="B99" s="300" t="s">
        <v>95</v>
      </c>
      <c r="C99" s="250">
        <v>18.43</v>
      </c>
      <c r="D99" s="251">
        <v>106.53179190751445</v>
      </c>
      <c r="E99" s="250">
        <v>17.3</v>
      </c>
      <c r="F99" s="251">
        <v>100</v>
      </c>
      <c r="G99" s="250">
        <v>17.369999999999997</v>
      </c>
      <c r="H99" s="251">
        <v>100.40462427745662</v>
      </c>
      <c r="I99" s="250">
        <v>19.21</v>
      </c>
      <c r="J99" s="251">
        <v>111.04046242774565</v>
      </c>
      <c r="K99" s="252">
        <v>17.3</v>
      </c>
    </row>
    <row r="100" spans="1:11" ht="15">
      <c r="A100" s="294">
        <v>6</v>
      </c>
      <c r="B100" s="300" t="s">
        <v>97</v>
      </c>
      <c r="C100" s="250">
        <v>2.28</v>
      </c>
      <c r="D100" s="251">
        <v>100</v>
      </c>
      <c r="E100" s="250">
        <v>2.6</v>
      </c>
      <c r="F100" s="251">
        <v>114.03508771929826</v>
      </c>
      <c r="G100" s="250">
        <v>2.4</v>
      </c>
      <c r="H100" s="251">
        <v>105.26315789473684</v>
      </c>
      <c r="I100" s="250">
        <v>2.73</v>
      </c>
      <c r="J100" s="251">
        <v>119.73684210526316</v>
      </c>
      <c r="K100" s="252">
        <v>2.28</v>
      </c>
    </row>
    <row r="101" spans="1:11" ht="15">
      <c r="A101" s="294">
        <v>7</v>
      </c>
      <c r="B101" s="300" t="s">
        <v>98</v>
      </c>
      <c r="C101" s="250">
        <v>2.6500000000000004</v>
      </c>
      <c r="D101" s="251">
        <v>108.16326530612245</v>
      </c>
      <c r="E101" s="250">
        <v>2.6</v>
      </c>
      <c r="F101" s="251">
        <v>106.12244897959184</v>
      </c>
      <c r="G101" s="250">
        <v>2.45</v>
      </c>
      <c r="H101" s="251">
        <v>100</v>
      </c>
      <c r="I101" s="250">
        <v>2.6</v>
      </c>
      <c r="J101" s="251">
        <v>106.12244897959184</v>
      </c>
      <c r="K101" s="252">
        <v>2.45</v>
      </c>
    </row>
    <row r="102" spans="1:11" ht="15">
      <c r="A102" s="294">
        <v>8</v>
      </c>
      <c r="B102" s="300" t="s">
        <v>100</v>
      </c>
      <c r="C102" s="250">
        <v>9.52</v>
      </c>
      <c r="D102" s="251">
        <v>110.05780346820808</v>
      </c>
      <c r="E102" s="250">
        <v>8.65</v>
      </c>
      <c r="F102" s="251">
        <v>100</v>
      </c>
      <c r="G102" s="250">
        <v>9.79</v>
      </c>
      <c r="H102" s="251">
        <v>113.17919075144506</v>
      </c>
      <c r="I102" s="250">
        <v>9.82</v>
      </c>
      <c r="J102" s="251">
        <v>113.52601156069365</v>
      </c>
      <c r="K102" s="252">
        <v>8.65</v>
      </c>
    </row>
    <row r="103" spans="1:11" ht="15.75" thickBot="1">
      <c r="A103" s="298">
        <v>9</v>
      </c>
      <c r="B103" s="301" t="s">
        <v>101</v>
      </c>
      <c r="C103" s="295">
        <v>15.23</v>
      </c>
      <c r="D103" s="296">
        <v>106.5034965034965</v>
      </c>
      <c r="E103" s="295">
        <v>15.180000000000001</v>
      </c>
      <c r="F103" s="296">
        <v>106.15384615384616</v>
      </c>
      <c r="G103" s="295">
        <v>14.83</v>
      </c>
      <c r="H103" s="296">
        <v>103.70629370629369</v>
      </c>
      <c r="I103" s="295">
        <v>14.3</v>
      </c>
      <c r="J103" s="296">
        <v>100</v>
      </c>
      <c r="K103" s="297">
        <v>14.3</v>
      </c>
    </row>
    <row r="104" spans="2:11" ht="12.75">
      <c r="B104" s="307"/>
      <c r="C104" s="308"/>
      <c r="D104" s="308"/>
      <c r="E104" s="308"/>
      <c r="F104" s="308"/>
      <c r="G104" s="308"/>
      <c r="H104" s="308"/>
      <c r="I104" s="308"/>
      <c r="J104" s="308"/>
      <c r="K104" s="308"/>
    </row>
    <row r="105" spans="2:11" ht="12.75">
      <c r="B105" s="307"/>
      <c r="C105" s="308"/>
      <c r="D105" s="308"/>
      <c r="E105" s="308"/>
      <c r="F105" s="308"/>
      <c r="G105" s="308"/>
      <c r="H105" s="308"/>
      <c r="I105" s="308"/>
      <c r="J105" s="308"/>
      <c r="K105" s="308"/>
    </row>
    <row r="106" spans="2:11" ht="12.75">
      <c r="B106" s="307"/>
      <c r="C106" s="308"/>
      <c r="D106" s="308"/>
      <c r="E106" s="308"/>
      <c r="F106" s="308"/>
      <c r="G106" s="308"/>
      <c r="H106" s="308"/>
      <c r="I106" s="308"/>
      <c r="J106" s="308"/>
      <c r="K106" s="308"/>
    </row>
  </sheetData>
  <sheetProtection formatCells="0" formatColumns="0" formatRows="0" insertColumns="0" insertRows="0" deleteColumns="0" deleteRows="0"/>
  <mergeCells count="47">
    <mergeCell ref="A70:B72"/>
    <mergeCell ref="A48:B50"/>
    <mergeCell ref="A47:M47"/>
    <mergeCell ref="I92:J93"/>
    <mergeCell ref="A91:K91"/>
    <mergeCell ref="K92:K94"/>
    <mergeCell ref="C48:D49"/>
    <mergeCell ref="E48:F49"/>
    <mergeCell ref="A92:B94"/>
    <mergeCell ref="C92:D93"/>
    <mergeCell ref="E92:F93"/>
    <mergeCell ref="G92:H93"/>
    <mergeCell ref="M48:M50"/>
    <mergeCell ref="C70:D71"/>
    <mergeCell ref="E70:F71"/>
    <mergeCell ref="G70:H71"/>
    <mergeCell ref="I70:J71"/>
    <mergeCell ref="K70:L71"/>
    <mergeCell ref="G48:H49"/>
    <mergeCell ref="A2:O2"/>
    <mergeCell ref="A6:B8"/>
    <mergeCell ref="C6:D7"/>
    <mergeCell ref="E6:F7"/>
    <mergeCell ref="G6:H7"/>
    <mergeCell ref="A5:S5"/>
    <mergeCell ref="O6:P7"/>
    <mergeCell ref="M6:N7"/>
    <mergeCell ref="M26:N27"/>
    <mergeCell ref="O26:O28"/>
    <mergeCell ref="M70:N71"/>
    <mergeCell ref="A69:O69"/>
    <mergeCell ref="A26:B28"/>
    <mergeCell ref="C26:D27"/>
    <mergeCell ref="I48:J49"/>
    <mergeCell ref="K48:L49"/>
    <mergeCell ref="I26:J27"/>
    <mergeCell ref="K26:L27"/>
    <mergeCell ref="V6:V8"/>
    <mergeCell ref="U6:U8"/>
    <mergeCell ref="S6:S8"/>
    <mergeCell ref="Q6:R7"/>
    <mergeCell ref="O70:O72"/>
    <mergeCell ref="I6:J7"/>
    <mergeCell ref="K6:L7"/>
    <mergeCell ref="A25:O25"/>
    <mergeCell ref="E26:F27"/>
    <mergeCell ref="G26:H27"/>
  </mergeCells>
  <conditionalFormatting sqref="N68 P9:U23 L51:L68 H51:H68 F51:F68 D51:D68 J51:J68 D29:D46 N29:N46 L29:L46 J29:J46 H29:H46 F29:F46 D9:F24 J9:L24 H9:H24 N9:N24 N73:N90 F73:F90 D73:D90 H73:H90 J73:J90 L73:L90 D95:D103 H95:H103 F95:F103 J95:J103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5" r:id="rId1"/>
  <rowBreaks count="2" manualBreakCount="2">
    <brk id="45" max="18" man="1"/>
    <brk id="89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2012-05-24T08:31:34Z</cp:lastPrinted>
  <dcterms:created xsi:type="dcterms:W3CDTF">2008-04-22T08:15:24Z</dcterms:created>
  <dcterms:modified xsi:type="dcterms:W3CDTF">2012-10-05T08:07:22Z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