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6015" windowHeight="522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ΚΑΤΗΓΟΡΙΕΣ'!$A$1:$S$111</definedName>
  </definedNames>
  <calcPr fullCalcOnLoad="1"/>
</workbook>
</file>

<file path=xl/sharedStrings.xml><?xml version="1.0" encoding="utf-8"?>
<sst xmlns="http://schemas.openxmlformats.org/spreadsheetml/2006/main" count="433" uniqueCount="138">
  <si>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</si>
  <si>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</si>
  <si>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</si>
  <si>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</si>
  <si>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</si>
  <si>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</si>
  <si>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</si>
  <si>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</si>
  <si>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</si>
  <si>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</si>
  <si>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</si>
  <si>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</si>
  <si>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</si>
  <si>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</si>
  <si>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</si>
  <si>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</si>
  <si>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</si>
  <si>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</si>
  <si>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</si>
  <si>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</si>
  <si>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</si>
  <si>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</si>
  <si>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</si>
  <si>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</si>
  <si>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</si>
  <si>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</si>
  <si>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</si>
  <si>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</si>
  <si>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</si>
  <si>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</si>
  <si>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</si>
  <si>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</si>
  <si>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</si>
  <si>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</si>
  <si>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</si>
  <si>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</si>
  <si>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</si>
  <si>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</si>
  <si>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</si>
  <si>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</si>
  <si>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</si>
  <si>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</si>
  <si>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</si>
  <si>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</si>
  <si>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</si>
  <si>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</si>
  <si>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</si>
  <si>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</si>
  <si>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</si>
  <si>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</si>
  <si>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</si>
  <si>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</si>
  <si>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</si>
  <si>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</si>
  <si>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</si>
  <si>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</si>
  <si>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</si>
  <si>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</si>
  <si>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</si>
  <si>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</si>
  <si>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</si>
  <si>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</si>
  <si>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</si>
  <si>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</si>
  <si>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</si>
  <si>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</si>
  <si>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</si>
  <si>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</si>
  <si>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</si>
  <si>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</si>
  <si>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</si>
  <si>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</si>
  <si>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</si>
  <si>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</si>
  <si>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</si>
  <si>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</si>
  <si>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</si>
  <si>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</si>
  <si>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</si>
  <si>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</si>
  <si>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</si>
  <si>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</si>
  <si>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</si>
  <si>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</si>
  <si>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06/02/12</t>
  </si>
  <si>
    <t>06/02/2012</t>
  </si>
  <si>
    <t>ΓΑΛΑ ΖΑΧΑΡΟΥΧΟ/ΕΒΑΠΟΡΕ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</si>
  <si>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</si>
  <si>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</si>
  <si>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</si>
  <si>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</si>
  <si>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</si>
  <si>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</si>
  <si>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</si>
  <si>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</si>
  <si>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</si>
  <si>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</si>
  <si>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</si>
  <si>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</si>
  <si>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ΠΟΤΑΜΟΣ ΠΑΛΑΛΙΜΝΙ</t>
  </si>
  <si>
    <t>ΞΕΝΗΣ ΠΑΡΑΛΙΜΝΙ</t>
  </si>
  <si>
    <t>ΛΙΤΣΑ ΒΡΥΣΟΥΛΛΕΣ</t>
  </si>
  <si>
    <t>ΜΑΡΙΝΟΥ ΔΗΜΗΤΡΑ ΕΜΠΟΡΙΚΗ ΑΥΓΟΡΟΥ</t>
  </si>
  <si>
    <t>Μ.ΝΙΚΟΛΑΟΥ &amp; ΥΙΟΣ (ΛΕΜΕΣΟΣ)</t>
  </si>
  <si>
    <t>ΛΥΣΙΩΤΗΣ (ΕΠΙΣΚΟΠΗ)</t>
  </si>
  <si>
    <t>ΤΟ ΠΡΩΤΟ (ΕΥΓΕΝΙΟΥ ΒΟΥΛΓΑΡΕΩΣ)</t>
  </si>
  <si>
    <t>ΤΣΙΑΡΤΑΣ (ΑΓΙΑ ΦΥΛΑ)</t>
  </si>
  <si>
    <t>ΠΑΠΑΣ (ΓΕΡΜΑΣΟΓΕΙΑ)</t>
  </si>
  <si>
    <t>ΑΛΦΑ-ΣΙΓΜΑ ΣΟΦΟΚΛΕΟΥΣ (ΛΕΜΕΣΟΣ)</t>
  </si>
  <si>
    <t>ΓΑΛΑ ΦΡΕΣΚΟ</t>
  </si>
  <si>
    <t>ΓΙΑΟΥΡΤΙ</t>
  </si>
  <si>
    <t>ΑΛΛΑΝΤΙΚΑ</t>
  </si>
  <si>
    <t>ΟΙΝΟΠΝΕΥΜΑΤΩΔΗ ΠΟΤΑ</t>
  </si>
  <si>
    <t>ΚΟΝΣΕΡΒΟΠΟΙΗΜΕΝΑ ΠΑΡΑΓΩΓΑ ΚΡΕΑΤΩΝ ΚΑΙ ΨΑΡΙΩΝ</t>
  </si>
  <si>
    <t>ΣΥΝΟΛΙΚΟ ΚΟΣΤΟΣ ΑΓΟΡΑΣ  ΚΑΙ ΔΕΙΚΤΗΣ ΤΙΜΩΝ 96  ΚΟΙΝΩΝ ΠΡΟΪΟΝΤΩΝ ΑΝΑ ΥΠΕΡΑΓΟΡΑ ΑΝΑ ΚΑΤΗΓΟΡΙΑ - ΛΕΜΕΣΟΣ</t>
  </si>
  <si>
    <t>ΒΛΑΔΙΜΗΡΟΥ (ΛΕΩΦ.ΕΛΛΑΔΟΣ)</t>
  </si>
  <si>
    <t>ΘΡΑΣΟΣ (ΓΕΡΟΣΚΗΠΟΥ)</t>
  </si>
  <si>
    <t>ΗΛΙΑΣ (ΛΕΩΦ.ΜΕΣΟΓΗΣ)</t>
  </si>
  <si>
    <t>ΙΟΡΔΑΝΟΥΣ (ΚΙΣΣΟΝΕΡΓΑ)</t>
  </si>
  <si>
    <t>YK LONDON (ΛΕΩΦ.ΜΕΣΟΓΗΣ)</t>
  </si>
  <si>
    <t>D.S PAPHOS SUPERMARKET (ΛΕΩΦ.ΝΕΟΦΥΤΟΥ ΝΙΚΟΛΑΪΔΗ)</t>
  </si>
  <si>
    <t>ΣΥΝΟΛΙΚΟ ΚΟΣΤΟΣ ΑΓΟΡΑΣ  ΚΑΙ ΔΕΙΚΤΗΣ ΤΙΜΩΝ 58 ΚΟΙΝΩΝ ΠΡΟΪΟΝΤΩΝ ΑΝΑ ΥΠΕΡΑΓΟΡΑ ΑΝΑ ΚΑΤΗΓΟΡΙΑ - ΠΑΦΟΣ</t>
  </si>
  <si>
    <t>ΣΙΗΚΚΗ (28ΗΣ ΟΚΤΩΒΡΙΟΥ, ΑΡΑΔΙΠΠΟΥ)</t>
  </si>
  <si>
    <t>ΑΛΑΜΠΡΙΤΗΣ (25ΗΣ ΜΑΡΤΙΟΥ, ΑΡΑΔΙΠΠΟΥ)</t>
  </si>
  <si>
    <t>ΤΡΕΜΕΤΟΥΣΙΩΤΗΣ (ΜΥΣΤΡΑ, ΑΓΙΟΣ ΝΙΚΟΛΑΟΣ)</t>
  </si>
  <si>
    <t>ΤΡΙΑΝΤΑΦΥΛΛΟΥ (ΓΡΑΒΙΑΣ, ΚΙΤΙ)</t>
  </si>
  <si>
    <t>ΜΕΝΕΛΑΟΥ (ΑΓΙΟΥ ΓΕΩΡΓΙΟΥ ΜΑΚΡΗ, ΔΡΟΣΙΑ)</t>
  </si>
  <si>
    <t>ΣΥΝΟΛΙΚΟ ΚΟΣΤΟΣ ΑΓΟΡΑΣ  ΚΑΙ ΔΕΙΚΤΗΣ ΤΙΜΩΝ 91 ΚΟΙΝΩΝ ΠΡΟΪΟΝΤΩΝ ΑΝΑ ΥΠΕΡΑΓΟΡΑ ΑΝΑ ΚΑΤΗΓΟΡΙΑ - ΛΑΡΝΑΚΑ</t>
  </si>
  <si>
    <t>Α. ΑΥΓΟΥΣΤΗ (ΛΕΩΦ. ΤΣΕΡΙΟΥ ΣΤΡΟΒΟΛΟΣ)</t>
  </si>
  <si>
    <t>ΠΑΠΑΓΙΑΝΝΗΣ (ΑΓ. ΙΛΑΡΙΩΝΟΣ ΚΑΪΜΑΚΛΙ)</t>
  </si>
  <si>
    <t>Σ. ΓΕΩΡΓΙΑΔΗ (ΙΠΠΟΔΡΟΜΙΩΝ ΑΓΙΟΣ ΔΟΜΕΤΙΟΣ)</t>
  </si>
  <si>
    <t>ΙΩΑΝΝΙΔΗΣ (ΣΠΕΤΣΩΝ ΑΓΙΟΙ ΟΜΟΛΟΓΗΤΕΣ)</t>
  </si>
  <si>
    <t>OLYMPIC (ΣΑΝΤΑΡΟΖΑΣ ΣΤΟΒΟΛΟΣ)</t>
  </si>
  <si>
    <t>ΚΟΛΙΑΣ (ΑΡΧ. ΜΑΚΑΡΙΟΥ ΛΑΚΑΤΑΜΕΙΑ)</t>
  </si>
  <si>
    <t>ΔΗΜΟΣ (ΛΕΩΦ. ΣΤΡΟΒΟΛΟΥ ΣΤΡΟΒΟΛΟΣ)</t>
  </si>
  <si>
    <t>Α/ΦΟΙ ΠΗΛΑΒΑΚΗ (ΛΕΩΦ. ΑΘΑΛΑΣΣΑΣ ΣΤΡΟΒΟΛΟΣ)</t>
  </si>
  <si>
    <t>ΣΥΝΟΛΙΚΟ ΚΟΣΤΟΣ ΑΓΟΡΑΣ  ΚΑΙ ΔΕΙΚΤΗΣ ΤΙΜΩΝ 93 ΚΟΙΝΩΝ ΠΡΟΪΟΝΤΩΝ ΑΝΑ  ΥΠΕΡΑΓΟΡΑ ΑΝΑ ΚΑΤΗΓΟΡΙΑ - ΛΕΥΚΩΣΙΑ</t>
  </si>
  <si>
    <t>ΣΥΝΟΛΙΚΟ ΚΟΣΤΟΣ ΑΓΟΡΑΣ ΚΑΙ ΔΕΙΚΤΗΣ ΤΙΜΩΝ 34 ΚΟΙΝΩΝ ΠΡΟΪΟΝΤΩΝ ΑΝΑ ΥΠΕΡΑΓΟΡΑ ΑΝΑ ΚΑΤΗΓΟΡΙΑ - ΑΜΜΟΧΩΣΤΟΣ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</si>
</sst>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6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0.5"/>
      <color indexed="8"/>
      <name val="Calibri"/>
      <family val="0"/>
    </font>
    <font>
      <sz val="10.1"/>
      <color indexed="8"/>
      <name val="Calibri"/>
      <family val="0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4" fillId="0" borderId="0" xfId="101">
      <alignment/>
      <protection/>
    </xf>
    <xf numFmtId="49" fontId="55" fillId="0" borderId="0" xfId="101" applyNumberFormat="1" applyFont="1" applyProtection="1">
      <alignment/>
      <protection locked="0"/>
    </xf>
    <xf numFmtId="0" fontId="56" fillId="0" borderId="0" xfId="101" applyFont="1" applyAlignment="1">
      <alignment horizontal="left" vertical="center" readingOrder="1"/>
      <protection/>
    </xf>
    <xf numFmtId="49" fontId="56" fillId="0" borderId="0" xfId="101" applyNumberFormat="1" applyFont="1" applyAlignment="1">
      <alignment horizontal="left" vertical="center" readingOrder="1"/>
      <protection/>
    </xf>
    <xf numFmtId="0" fontId="55" fillId="0" borderId="0" xfId="101" applyFont="1">
      <alignment/>
      <protection/>
    </xf>
    <xf numFmtId="0" fontId="57" fillId="0" borderId="0" xfId="101" applyFont="1" applyAlignment="1">
      <alignment horizontal="left" vertical="center" readingOrder="1"/>
      <protection/>
    </xf>
    <xf numFmtId="0" fontId="58" fillId="0" borderId="12" xfId="101" applyFont="1" applyBorder="1" applyAlignment="1">
      <alignment horizontal="right"/>
      <protection/>
    </xf>
    <xf numFmtId="49" fontId="58" fillId="0" borderId="13" xfId="101" applyNumberFormat="1" applyFont="1" applyBorder="1" applyAlignment="1">
      <alignment horizontal="left"/>
      <protection/>
    </xf>
    <xf numFmtId="0" fontId="54" fillId="0" borderId="13" xfId="101" applyBorder="1" applyAlignment="1">
      <alignment horizontal="center"/>
      <protection/>
    </xf>
    <xf numFmtId="0" fontId="54" fillId="0" borderId="13" xfId="101" applyBorder="1">
      <alignment/>
      <protection/>
    </xf>
    <xf numFmtId="0" fontId="54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59" fillId="0" borderId="0" xfId="101" applyFont="1" applyBorder="1" applyAlignment="1">
      <alignment horizontal="center" vertical="center"/>
      <protection/>
    </xf>
    <xf numFmtId="0" fontId="60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1" fillId="0" borderId="0" xfId="101" applyNumberFormat="1" applyFont="1" applyAlignment="1" applyProtection="1">
      <alignment horizontal="left" vertical="center"/>
      <protection locked="0"/>
    </xf>
    <xf numFmtId="0" fontId="54" fillId="0" borderId="0" xfId="101" applyAlignment="1">
      <alignment horizontal="left"/>
      <protection/>
    </xf>
    <xf numFmtId="0" fontId="62" fillId="0" borderId="0" xfId="101" applyFont="1" applyAlignment="1">
      <alignment horizontal="left" vertical="center" readingOrder="1"/>
      <protection/>
    </xf>
    <xf numFmtId="0" fontId="62" fillId="0" borderId="0" xfId="101" applyFont="1" applyAlignment="1">
      <alignment horizontal="center" vertical="center" readingOrder="1"/>
      <protection/>
    </xf>
    <xf numFmtId="0" fontId="63" fillId="0" borderId="0" xfId="101" applyFont="1" applyAlignment="1">
      <alignment horizontal="center" vertical="center"/>
      <protection/>
    </xf>
    <xf numFmtId="0" fontId="64" fillId="0" borderId="0" xfId="101" applyFont="1">
      <alignment/>
      <protection/>
    </xf>
    <xf numFmtId="0" fontId="54" fillId="0" borderId="0" xfId="101" applyBorder="1">
      <alignment/>
      <protection/>
    </xf>
    <xf numFmtId="0" fontId="65" fillId="0" borderId="0" xfId="101" applyFont="1" applyAlignment="1">
      <alignment horizontal="right" vertical="top"/>
      <protection/>
    </xf>
    <xf numFmtId="49" fontId="65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4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13" xfId="101" applyFont="1" applyBorder="1" applyAlignment="1" applyProtection="1">
      <alignment horizontal="left" vertical="center"/>
      <protection/>
    </xf>
    <xf numFmtId="0" fontId="24" fillId="0" borderId="65" xfId="101" applyFont="1" applyBorder="1" applyAlignment="1" applyProtection="1">
      <alignment horizontal="left"/>
      <protection/>
    </xf>
    <xf numFmtId="0" fontId="65" fillId="0" borderId="0" xfId="101" applyFont="1" applyBorder="1" applyAlignment="1">
      <alignment horizontal="left" vertical="center"/>
      <protection/>
    </xf>
    <xf numFmtId="0" fontId="60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5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4" fillId="0" borderId="10" xfId="101" applyNumberFormat="1" applyBorder="1" applyAlignment="1" applyProtection="1">
      <alignment horizontal="center" vertical="center"/>
      <protection/>
    </xf>
    <xf numFmtId="180" fontId="54" fillId="0" borderId="0" xfId="101" applyNumberFormat="1" applyBorder="1" applyProtection="1">
      <alignment/>
      <protection/>
    </xf>
    <xf numFmtId="0" fontId="54" fillId="0" borderId="13" xfId="101" applyBorder="1" applyAlignment="1" applyProtection="1">
      <alignment horizontal="center" vertical="center"/>
      <protection/>
    </xf>
    <xf numFmtId="180" fontId="54" fillId="0" borderId="13" xfId="101" applyNumberFormat="1" applyBorder="1" applyAlignment="1" applyProtection="1">
      <alignment horizontal="center" vertical="center"/>
      <protection/>
    </xf>
    <xf numFmtId="2" fontId="54" fillId="0" borderId="13" xfId="101" applyNumberFormat="1" applyBorder="1" applyAlignment="1" applyProtection="1">
      <alignment horizontal="center" vertical="center"/>
      <protection/>
    </xf>
    <xf numFmtId="180" fontId="54" fillId="0" borderId="13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4" fillId="0" borderId="65" xfId="101" applyBorder="1" applyAlignment="1" applyProtection="1">
      <alignment horizontal="center" vertical="center"/>
      <protection/>
    </xf>
    <xf numFmtId="180" fontId="54" fillId="0" borderId="65" xfId="101" applyNumberFormat="1" applyBorder="1" applyAlignment="1" applyProtection="1">
      <alignment horizontal="center"/>
      <protection/>
    </xf>
    <xf numFmtId="2" fontId="54" fillId="0" borderId="65" xfId="101" applyNumberFormat="1" applyBorder="1" applyAlignment="1" applyProtection="1">
      <alignment horizontal="center"/>
      <protection/>
    </xf>
    <xf numFmtId="2" fontId="54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4" fillId="0" borderId="10" xfId="101" applyBorder="1" applyAlignment="1" applyProtection="1">
      <alignment horizontal="center" vertical="center"/>
      <protection/>
    </xf>
    <xf numFmtId="180" fontId="54" fillId="0" borderId="0" xfId="101" applyNumberFormat="1" applyBorder="1" applyAlignment="1" applyProtection="1">
      <alignment horizontal="center" vertical="center"/>
      <protection/>
    </xf>
    <xf numFmtId="2" fontId="54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4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4" fillId="0" borderId="37" xfId="101" applyNumberFormat="1" applyBorder="1" applyAlignment="1" applyProtection="1">
      <alignment horizontal="center" vertical="center"/>
      <protection locked="0"/>
    </xf>
    <xf numFmtId="2" fontId="54" fillId="0" borderId="38" xfId="101" applyNumberFormat="1" applyBorder="1" applyAlignment="1" applyProtection="1">
      <alignment horizontal="center" vertical="center"/>
      <protection locked="0"/>
    </xf>
    <xf numFmtId="2" fontId="54" fillId="0" borderId="67" xfId="101" applyNumberFormat="1" applyBorder="1" applyAlignment="1" applyProtection="1">
      <alignment horizontal="center" vertical="center"/>
      <protection locked="0"/>
    </xf>
    <xf numFmtId="180" fontId="54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4" fillId="0" borderId="27" xfId="101" applyNumberFormat="1" applyBorder="1" applyAlignment="1" applyProtection="1">
      <alignment horizontal="center" vertical="center"/>
      <protection locked="0"/>
    </xf>
    <xf numFmtId="2" fontId="54" fillId="0" borderId="24" xfId="101" applyNumberFormat="1" applyBorder="1" applyAlignment="1" applyProtection="1">
      <alignment horizontal="center" vertical="center"/>
      <protection locked="0"/>
    </xf>
    <xf numFmtId="2" fontId="54" fillId="0" borderId="66" xfId="101" applyNumberFormat="1" applyBorder="1" applyAlignment="1" applyProtection="1">
      <alignment horizontal="center" vertical="center"/>
      <protection locked="0"/>
    </xf>
    <xf numFmtId="0" fontId="24" fillId="0" borderId="38" xfId="101" applyFont="1" applyBorder="1" applyAlignment="1" applyProtection="1">
      <alignment horizontal="left"/>
      <protection locked="0"/>
    </xf>
    <xf numFmtId="180" fontId="54" fillId="0" borderId="23" xfId="101" applyNumberFormat="1" applyBorder="1" applyAlignment="1" applyProtection="1">
      <alignment horizontal="center"/>
      <protection locked="0"/>
    </xf>
    <xf numFmtId="2" fontId="54" fillId="0" borderId="24" xfId="101" applyNumberFormat="1" applyBorder="1" applyAlignment="1" applyProtection="1">
      <alignment horizontal="center"/>
      <protection locked="0"/>
    </xf>
    <xf numFmtId="180" fontId="54" fillId="0" borderId="70" xfId="101" applyNumberFormat="1" applyBorder="1" applyProtection="1">
      <alignment/>
      <protection locked="0"/>
    </xf>
    <xf numFmtId="0" fontId="24" fillId="0" borderId="28" xfId="101" applyFont="1" applyBorder="1" applyAlignment="1" applyProtection="1">
      <alignment horizontal="left"/>
      <protection locked="0"/>
    </xf>
    <xf numFmtId="180" fontId="54" fillId="0" borderId="27" xfId="101" applyNumberFormat="1" applyBorder="1" applyAlignment="1" applyProtection="1">
      <alignment horizontal="center"/>
      <protection locked="0"/>
    </xf>
    <xf numFmtId="2" fontId="54" fillId="0" borderId="28" xfId="101" applyNumberFormat="1" applyBorder="1" applyAlignment="1" applyProtection="1">
      <alignment horizontal="center"/>
      <protection locked="0"/>
    </xf>
    <xf numFmtId="180" fontId="54" fillId="0" borderId="71" xfId="101" applyNumberFormat="1" applyBorder="1" applyProtection="1">
      <alignment/>
      <protection locked="0"/>
    </xf>
    <xf numFmtId="0" fontId="24" fillId="0" borderId="18" xfId="101" applyFont="1" applyBorder="1" applyAlignment="1" applyProtection="1">
      <alignment horizontal="left"/>
      <protection locked="0"/>
    </xf>
    <xf numFmtId="180" fontId="54" fillId="0" borderId="17" xfId="101" applyNumberFormat="1" applyBorder="1" applyAlignment="1" applyProtection="1">
      <alignment horizontal="center"/>
      <protection locked="0"/>
    </xf>
    <xf numFmtId="2" fontId="54" fillId="0" borderId="18" xfId="101" applyNumberFormat="1" applyBorder="1" applyAlignment="1" applyProtection="1">
      <alignment horizontal="center"/>
      <protection locked="0"/>
    </xf>
    <xf numFmtId="180" fontId="54" fillId="0" borderId="72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4" fillId="0" borderId="23" xfId="101" applyNumberFormat="1" applyBorder="1" applyAlignment="1" applyProtection="1">
      <alignment horizontal="center" vertical="center"/>
      <protection locked="0"/>
    </xf>
    <xf numFmtId="180" fontId="54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4" fillId="0" borderId="28" xfId="101" applyNumberFormat="1" applyBorder="1" applyAlignment="1" applyProtection="1">
      <alignment horizontal="center" vertical="center"/>
      <protection locked="0"/>
    </xf>
    <xf numFmtId="180" fontId="54" fillId="0" borderId="71" xfId="101" applyNumberFormat="1" applyBorder="1" applyAlignment="1" applyProtection="1">
      <alignment horizontal="center" vertical="center"/>
      <protection locked="0"/>
    </xf>
    <xf numFmtId="0" fontId="24" fillId="0" borderId="67" xfId="101" applyFont="1" applyBorder="1" applyAlignment="1" applyProtection="1">
      <alignment horizontal="left"/>
      <protection locked="0"/>
    </xf>
    <xf numFmtId="0" fontId="24" fillId="0" borderId="69" xfId="101" applyFont="1" applyBorder="1" applyAlignment="1" applyProtection="1">
      <alignment horizontal="left"/>
      <protection locked="0"/>
    </xf>
    <xf numFmtId="0" fontId="24" fillId="0" borderId="73" xfId="101" applyFont="1" applyBorder="1" applyAlignment="1" applyProtection="1">
      <alignment horizontal="left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4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180" fontId="27" fillId="0" borderId="17" xfId="101" applyNumberFormat="1" applyFont="1" applyBorder="1" applyAlignment="1" applyProtection="1">
      <alignment horizontal="center"/>
      <protection locked="0"/>
    </xf>
    <xf numFmtId="180" fontId="27" fillId="0" borderId="75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14" fontId="24" fillId="0" borderId="0" xfId="67" applyNumberFormat="1" applyAlignment="1" applyProtection="1">
      <alignment horizontal="center" vertical="center"/>
      <protection locked="0"/>
    </xf>
    <xf numFmtId="0" fontId="54" fillId="0" borderId="21" xfId="101" applyBorder="1" applyAlignment="1" applyProtection="1">
      <alignment horizontal="center" vertical="center"/>
      <protection locked="0"/>
    </xf>
    <xf numFmtId="0" fontId="54" fillId="0" borderId="41" xfId="101" applyBorder="1" applyAlignment="1" applyProtection="1">
      <alignment horizontal="center" vertical="center"/>
      <protection locked="0"/>
    </xf>
    <xf numFmtId="0" fontId="54" fillId="0" borderId="76" xfId="101" applyBorder="1" applyAlignment="1" applyProtection="1">
      <alignment horizontal="center" vertical="center"/>
      <protection locked="0"/>
    </xf>
    <xf numFmtId="0" fontId="54" fillId="0" borderId="77" xfId="101" applyBorder="1" applyAlignment="1" applyProtection="1">
      <alignment horizontal="center" vertical="center"/>
      <protection locked="0"/>
    </xf>
    <xf numFmtId="0" fontId="54" fillId="0" borderId="78" xfId="101" applyBorder="1" applyAlignment="1" applyProtection="1">
      <alignment horizontal="center" vertical="center"/>
      <protection locked="0"/>
    </xf>
    <xf numFmtId="0" fontId="54" fillId="0" borderId="79" xfId="101" applyBorder="1" applyAlignment="1" applyProtection="1">
      <alignment horizontal="center" vertical="center"/>
      <protection locked="0"/>
    </xf>
    <xf numFmtId="0" fontId="54" fillId="24" borderId="35" xfId="101" applyFill="1" applyBorder="1" applyAlignment="1" applyProtection="1">
      <alignment horizontal="center" vertical="center"/>
      <protection locked="0"/>
    </xf>
    <xf numFmtId="0" fontId="54" fillId="24" borderId="41" xfId="101" applyFill="1" applyBorder="1" applyAlignment="1" applyProtection="1">
      <alignment horizontal="center" vertical="center"/>
      <protection locked="0"/>
    </xf>
    <xf numFmtId="0" fontId="54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27" fillId="0" borderId="18" xfId="101" applyNumberFormat="1" applyFont="1" applyBorder="1" applyAlignment="1" applyProtection="1">
      <alignment horizontal="center"/>
      <protection locked="0"/>
    </xf>
    <xf numFmtId="0" fontId="54" fillId="24" borderId="48" xfId="10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80" fontId="0" fillId="0" borderId="41" xfId="0" applyNumberFormat="1" applyBorder="1" applyAlignment="1" applyProtection="1">
      <alignment/>
      <protection locked="0"/>
    </xf>
    <xf numFmtId="0" fontId="54" fillId="24" borderId="58" xfId="10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1" fillId="0" borderId="80" xfId="101" applyFont="1" applyBorder="1" applyAlignment="1">
      <alignment horizontal="right" vertical="center"/>
      <protection/>
    </xf>
    <xf numFmtId="0" fontId="66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5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83" xfId="0" applyFont="1" applyFill="1" applyBorder="1" applyAlignment="1" applyProtection="1">
      <alignment horizontal="center" vertical="center" wrapText="1"/>
      <protection/>
    </xf>
    <xf numFmtId="0" fontId="32" fillId="20" borderId="84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4" fillId="20" borderId="85" xfId="101" applyFill="1" applyBorder="1" applyAlignment="1" applyProtection="1">
      <alignment horizontal="center" vertical="center"/>
      <protection/>
    </xf>
    <xf numFmtId="0" fontId="54" fillId="20" borderId="86" xfId="101" applyFill="1" applyBorder="1" applyAlignment="1" applyProtection="1">
      <alignment horizontal="center" vertical="center"/>
      <protection/>
    </xf>
    <xf numFmtId="0" fontId="54" fillId="20" borderId="87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1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92" xfId="0" applyFont="1" applyFill="1" applyBorder="1" applyAlignment="1" applyProtection="1">
      <alignment horizontal="center" vertical="center" wrapText="1"/>
      <protection/>
    </xf>
    <xf numFmtId="0" fontId="24" fillId="20" borderId="93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2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83" xfId="0" applyFont="1" applyFill="1" applyBorder="1" applyAlignment="1" applyProtection="1">
      <alignment horizontal="center" wrapText="1"/>
      <protection/>
    </xf>
    <xf numFmtId="0" fontId="32" fillId="20" borderId="84" xfId="0" applyFont="1" applyFill="1" applyBorder="1" applyAlignment="1" applyProtection="1">
      <alignment horizontal="center" wrapText="1"/>
      <protection/>
    </xf>
    <xf numFmtId="0" fontId="32" fillId="20" borderId="94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4" fillId="20" borderId="95" xfId="101" applyFill="1" applyBorder="1" applyAlignment="1" applyProtection="1">
      <alignment horizontal="center" vertical="center"/>
      <protection/>
    </xf>
    <xf numFmtId="0" fontId="54" fillId="20" borderId="96" xfId="101" applyFill="1" applyBorder="1" applyAlignment="1" applyProtection="1">
      <alignment horizontal="center" vertical="center"/>
      <protection/>
    </xf>
    <xf numFmtId="0" fontId="54" fillId="20" borderId="97" xfId="101" applyFill="1" applyBorder="1" applyAlignment="1" applyProtection="1">
      <alignment horizontal="center" vertical="center"/>
      <protection/>
    </xf>
    <xf numFmtId="0" fontId="54" fillId="0" borderId="0" xfId="101" applyFill="1" applyBorder="1" applyAlignment="1" applyProtection="1">
      <alignment horizontal="center" vertical="center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015"/>
          <c:w val="0.979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93 ΚΟΙΝΩΝ ΠΡΟΪΟΝΤΩΝ ΑΝΑ ΥΠΕΡΑΓOΡΑ ΛΕΥΚΩΣΙΑΣ 06/02/12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4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979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34 ΚΟΙΝΑ ΠΡΟΪΟΝΤΑ _ΑΜΜΟΧΩΣΤΟΣ  06/02/12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8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58"/>
          <c:h val="0.7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135"/>
          <c:w val="0.4375"/>
          <c:h val="0.590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5"/>
          <c:w val="0.583"/>
          <c:h val="0.7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2685"/>
          <c:w val="0.47575"/>
          <c:h val="0.63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75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25"/>
          <c:y val="0.298"/>
          <c:w val="0.453"/>
          <c:h val="0.60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6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41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3255"/>
          <c:w val="0.434"/>
          <c:h val="0.581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56"/>
          <c:w val="0.979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93 ΚΟΙΝΑ ΠΡΟΪΟΝΤΑ _ΛΕΥΚΩΣΙΑ 06/02/12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04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303"/>
          <c:w val="0.44325"/>
          <c:h val="0.59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ΑΜΜΟΧΩΣΤΟΣ_06/02/2012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325"/>
          <c:w val="0.979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96 ΚΟΙΝΩΝ ΠΡΟΪΟΝΤΩΝ ΑΝΑ ΥΠΕΡΑΓOΡΑ ΛΕΜΕΣΟΥ 06/02/12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26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979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96 ΚΟΙΝΑ ΠΡΟΪΟΝΤΑ _ΛΕΜΕΣΟΣ 06/02/12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44011902"/>
        <c:axId val="60562799"/>
      </c:bar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11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3"/>
          <c:w val="0.979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91 ΚΟΙΝΩΝ ΠΡΟΪΟΝΤΩΝ ΑΝΑ ΥΠΕΡΑΓOΡΑ ΛΑΡΝΑΚΑΣ 06/02/12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8194280"/>
        <c:axId val="6639657"/>
      </c:bar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94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979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91 ΚΟΙΝΑ ΠΡΟΪΟΝΤΑ _ΛΑΡΝΑΚΑ 06/02/12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59756914"/>
        <c:axId val="941315"/>
      </c:bar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56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979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58 ΚΟΙΝΩΝ ΠΡΟΪΟΝΤΩΝ ΑΝΑ ΥΠΕΡΑΓOΡΑ ΠΑΦΟΥ 06/02/12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8471836"/>
        <c:axId val="9137661"/>
      </c:bar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71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979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58 ΚΟΙΝΑ ΠΡΟΪΟΝΤΑ _ΠΑΦΟΣ 06/02/12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15130086"/>
        <c:axId val="1953047"/>
      </c:bar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30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3"/>
          <c:w val="0.979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34 ΚΟΙΝΩΝ ΠΡΟΪΟΝΤΩΝ ΑΝΑ ΥΠΕΡΑΓOΡΑ ΑΜΜΟΧΩΣΤΟΥ 06/02/12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17577424"/>
        <c:axId val="23979089"/>
      </c:bar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77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7"/>
      <c r="B1" s="297"/>
      <c r="C1" s="297"/>
      <c r="D1" s="297"/>
      <c r="E1" s="297"/>
    </row>
    <row r="2" spans="1:5" ht="21.75">
      <c r="A2" s="298" t="s">
        <v>78</v>
      </c>
      <c r="B2" s="298"/>
      <c r="C2" s="298"/>
      <c r="D2" s="298"/>
      <c r="E2" s="298"/>
    </row>
    <row r="3" spans="1:5" ht="34.5" customHeight="1">
      <c r="A3" s="284" t="s">
        <v>77</v>
      </c>
      <c r="B3" s="285">
        <v>40945</v>
      </c>
      <c r="C3" s="286"/>
      <c r="D3" s="286"/>
      <c r="E3" s="286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93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128</v>
      </c>
      <c r="B7" s="120">
        <v>284.00000000000006</v>
      </c>
      <c r="C7" s="121">
        <v>100</v>
      </c>
      <c r="D7" s="122">
        <v>50</v>
      </c>
      <c r="E7" s="123">
        <v>9</v>
      </c>
    </row>
    <row r="8" spans="1:5" ht="24.75" customHeight="1">
      <c r="A8" s="124" t="s">
        <v>129</v>
      </c>
      <c r="B8" s="125">
        <v>291.3299999999999</v>
      </c>
      <c r="C8" s="126">
        <v>102.58098591549292</v>
      </c>
      <c r="D8" s="127">
        <v>17</v>
      </c>
      <c r="E8" s="128">
        <v>2</v>
      </c>
    </row>
    <row r="9" spans="1:5" ht="24.75" customHeight="1">
      <c r="A9" s="129" t="s">
        <v>130</v>
      </c>
      <c r="B9" s="130">
        <v>292.18000000000006</v>
      </c>
      <c r="C9" s="131">
        <v>102.88028169014085</v>
      </c>
      <c r="D9" s="132">
        <v>10</v>
      </c>
      <c r="E9" s="133">
        <v>2</v>
      </c>
    </row>
    <row r="10" spans="1:5" s="1" customFormat="1" ht="26.25" customHeight="1">
      <c r="A10" s="134" t="s">
        <v>131</v>
      </c>
      <c r="B10" s="135">
        <v>294.51</v>
      </c>
      <c r="C10" s="136">
        <v>103.7007042253521</v>
      </c>
      <c r="D10" s="137">
        <v>14</v>
      </c>
      <c r="E10" s="138">
        <v>3</v>
      </c>
    </row>
    <row r="11" spans="1:5" s="1" customFormat="1" ht="26.25" customHeight="1">
      <c r="A11" s="134" t="s">
        <v>132</v>
      </c>
      <c r="B11" s="135">
        <v>301.4600000000001</v>
      </c>
      <c r="C11" s="136">
        <v>106.14788732394368</v>
      </c>
      <c r="D11" s="137">
        <v>8</v>
      </c>
      <c r="E11" s="138">
        <v>1</v>
      </c>
    </row>
    <row r="12" spans="1:5" s="1" customFormat="1" ht="26.25" customHeight="1">
      <c r="A12" s="134" t="s">
        <v>133</v>
      </c>
      <c r="B12" s="135">
        <v>301.65999999999997</v>
      </c>
      <c r="C12" s="136">
        <v>106.2183098591549</v>
      </c>
      <c r="D12" s="137">
        <v>7</v>
      </c>
      <c r="E12" s="138">
        <v>1</v>
      </c>
    </row>
    <row r="13" spans="1:5" s="1" customFormat="1" ht="26.25" customHeight="1">
      <c r="A13" s="134" t="s">
        <v>134</v>
      </c>
      <c r="B13" s="135">
        <v>304.21</v>
      </c>
      <c r="C13" s="136">
        <v>107.11619718309856</v>
      </c>
      <c r="D13" s="137">
        <v>4</v>
      </c>
      <c r="E13" s="138">
        <v>0</v>
      </c>
    </row>
    <row r="14" spans="1:5" s="1" customFormat="1" ht="26.25" customHeight="1" thickBot="1">
      <c r="A14" s="142" t="s">
        <v>135</v>
      </c>
      <c r="B14" s="143">
        <v>307.72000000000014</v>
      </c>
      <c r="C14" s="144">
        <v>108.35211267605636</v>
      </c>
      <c r="D14" s="145">
        <v>3</v>
      </c>
      <c r="E14" s="146">
        <v>0</v>
      </c>
    </row>
    <row r="15" spans="1:5" ht="27" thickBot="1">
      <c r="A15" s="6"/>
      <c r="B15" s="193">
        <f>IF(AND(B7="",B8="",B9="",B10="",B11="",B12="",B13="",B14=""),"",IF(AND(B7&lt;=B8,B8&lt;=B9,B9&lt;=B10,B10&lt;=B11,B11&lt;=B12,B12&lt;=B13,B13&lt;=B14),"","ΠΡΟΣΟΧΗ ΤΑΞΙΝΟΜΗΣΗ"))</f>
      </c>
      <c r="C15" s="193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96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103</v>
      </c>
      <c r="B18" s="120">
        <v>322.88</v>
      </c>
      <c r="C18" s="121">
        <v>100</v>
      </c>
      <c r="D18" s="122">
        <v>38</v>
      </c>
      <c r="E18" s="123">
        <v>7</v>
      </c>
    </row>
    <row r="19" spans="1:5" ht="24.75" customHeight="1">
      <c r="A19" s="124" t="s">
        <v>104</v>
      </c>
      <c r="B19" s="125">
        <v>326.82</v>
      </c>
      <c r="C19" s="126">
        <v>101.22026759167497</v>
      </c>
      <c r="D19" s="127">
        <v>41</v>
      </c>
      <c r="E19" s="128">
        <v>8</v>
      </c>
    </row>
    <row r="20" spans="1:5" ht="24.75" customHeight="1">
      <c r="A20" s="124" t="s">
        <v>105</v>
      </c>
      <c r="B20" s="125">
        <v>332.56</v>
      </c>
      <c r="C20" s="126">
        <v>102.99801783944501</v>
      </c>
      <c r="D20" s="127">
        <v>30</v>
      </c>
      <c r="E20" s="128">
        <v>3</v>
      </c>
    </row>
    <row r="21" spans="1:5" ht="24.75" customHeight="1">
      <c r="A21" s="134" t="s">
        <v>106</v>
      </c>
      <c r="B21" s="135">
        <v>335.11</v>
      </c>
      <c r="C21" s="136">
        <v>103.7877849355798</v>
      </c>
      <c r="D21" s="137">
        <v>27</v>
      </c>
      <c r="E21" s="138">
        <v>2</v>
      </c>
    </row>
    <row r="22" spans="1:5" ht="24.75" customHeight="1">
      <c r="A22" s="134" t="s">
        <v>107</v>
      </c>
      <c r="B22" s="135">
        <v>336.7</v>
      </c>
      <c r="C22" s="136">
        <v>104.28022794846389</v>
      </c>
      <c r="D22" s="137">
        <v>14</v>
      </c>
      <c r="E22" s="138">
        <v>0</v>
      </c>
    </row>
    <row r="23" spans="1:5" ht="24.75" customHeight="1" thickBot="1">
      <c r="A23" s="142" t="s">
        <v>108</v>
      </c>
      <c r="B23" s="143">
        <v>342.92</v>
      </c>
      <c r="C23" s="144">
        <v>106.20664023785935</v>
      </c>
      <c r="D23" s="145">
        <v>13</v>
      </c>
      <c r="E23" s="146">
        <v>0</v>
      </c>
    </row>
    <row r="24" spans="1:5" ht="27" thickBot="1">
      <c r="A24" s="287"/>
      <c r="B24" s="193">
        <f>IF(AND(B18="",B19="",B20="",B21="",B22="",B23=""),"",IF(AND(B18&lt;=B19,B19&lt;=B20,B20&lt;=B21,B21&lt;=B22,B22&lt;=B23),"","ΠΡΟΣΟΧΗ ΤΑΞΙΝΟΜΗΣΗ"))</f>
      </c>
      <c r="C24" s="193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91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122</v>
      </c>
      <c r="B27" s="120">
        <v>297.0500000000001</v>
      </c>
      <c r="C27" s="121">
        <v>100</v>
      </c>
      <c r="D27" s="122">
        <v>63</v>
      </c>
      <c r="E27" s="123">
        <v>10</v>
      </c>
    </row>
    <row r="28" spans="1:5" ht="24.75" customHeight="1">
      <c r="A28" s="124" t="s">
        <v>123</v>
      </c>
      <c r="B28" s="150">
        <v>305.1800000000001</v>
      </c>
      <c r="C28" s="151">
        <v>102.73691297761319</v>
      </c>
      <c r="D28" s="152">
        <v>11</v>
      </c>
      <c r="E28" s="153">
        <v>1</v>
      </c>
    </row>
    <row r="29" spans="1:5" ht="24.75" customHeight="1">
      <c r="A29" s="124" t="s">
        <v>124</v>
      </c>
      <c r="B29" s="125">
        <v>309.33000000000015</v>
      </c>
      <c r="C29" s="126">
        <v>104.13398417774786</v>
      </c>
      <c r="D29" s="127">
        <v>14</v>
      </c>
      <c r="E29" s="128">
        <v>5</v>
      </c>
    </row>
    <row r="30" spans="1:5" ht="24.75" customHeight="1">
      <c r="A30" s="134" t="s">
        <v>125</v>
      </c>
      <c r="B30" s="154">
        <v>312.0900000000002</v>
      </c>
      <c r="C30" s="155">
        <v>105.0631206867531</v>
      </c>
      <c r="D30" s="156">
        <v>12</v>
      </c>
      <c r="E30" s="157">
        <v>2</v>
      </c>
    </row>
    <row r="31" spans="1:5" ht="24.75" customHeight="1" thickBot="1">
      <c r="A31" s="142" t="s">
        <v>126</v>
      </c>
      <c r="B31" s="158">
        <v>318.95</v>
      </c>
      <c r="C31" s="159">
        <v>107.37249621275875</v>
      </c>
      <c r="D31" s="160">
        <v>11</v>
      </c>
      <c r="E31" s="161">
        <v>2</v>
      </c>
    </row>
    <row r="32" spans="1:5" ht="27" thickBot="1">
      <c r="A32" s="6"/>
      <c r="B32" s="193">
        <f>IF(AND(B27="",B28="",B29="",B30="",B31=""),"",IF(AND(B27&lt;=B28,B28&lt;=B29,B29&lt;=B30,B30&lt;=B31),"","ΠΡΟΣΟΧΗ ΤΑΞΙΝΟΜΗΣΗ"))</f>
      </c>
      <c r="C32" s="193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58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115</v>
      </c>
      <c r="B35" s="120">
        <v>164.1599999999999</v>
      </c>
      <c r="C35" s="121">
        <v>100.00000000000001</v>
      </c>
      <c r="D35" s="122">
        <v>16</v>
      </c>
      <c r="E35" s="123">
        <v>4</v>
      </c>
    </row>
    <row r="36" spans="1:5" ht="24.75" customHeight="1">
      <c r="A36" s="124" t="s">
        <v>116</v>
      </c>
      <c r="B36" s="125">
        <v>166.65999999999997</v>
      </c>
      <c r="C36" s="126">
        <v>101.52290448343084</v>
      </c>
      <c r="D36" s="127">
        <v>12</v>
      </c>
      <c r="E36" s="128">
        <v>3</v>
      </c>
    </row>
    <row r="37" spans="1:5" ht="24.75" customHeight="1">
      <c r="A37" s="124" t="s">
        <v>117</v>
      </c>
      <c r="B37" s="125">
        <v>166.83</v>
      </c>
      <c r="C37" s="126">
        <v>101.62646198830414</v>
      </c>
      <c r="D37" s="127">
        <v>22</v>
      </c>
      <c r="E37" s="128">
        <v>6</v>
      </c>
    </row>
    <row r="38" spans="1:5" s="1" customFormat="1" ht="24.75" customHeight="1">
      <c r="A38" s="134" t="s">
        <v>118</v>
      </c>
      <c r="B38" s="135">
        <v>167.20999999999998</v>
      </c>
      <c r="C38" s="136">
        <v>101.85794346978561</v>
      </c>
      <c r="D38" s="137">
        <v>12</v>
      </c>
      <c r="E38" s="138">
        <v>4</v>
      </c>
    </row>
    <row r="39" spans="1:5" s="1" customFormat="1" ht="24.75" customHeight="1">
      <c r="A39" s="164" t="s">
        <v>119</v>
      </c>
      <c r="B39" s="165">
        <v>175.08999999999997</v>
      </c>
      <c r="C39" s="166">
        <v>106.65813840155948</v>
      </c>
      <c r="D39" s="167">
        <v>5</v>
      </c>
      <c r="E39" s="168">
        <v>0</v>
      </c>
    </row>
    <row r="40" spans="1:5" s="1" customFormat="1" ht="24.75" customHeight="1" thickBot="1">
      <c r="A40" s="142" t="s">
        <v>120</v>
      </c>
      <c r="B40" s="143">
        <v>176.97000000000003</v>
      </c>
      <c r="C40" s="144">
        <v>107.80336257309949</v>
      </c>
      <c r="D40" s="145">
        <v>5</v>
      </c>
      <c r="E40" s="146">
        <v>0</v>
      </c>
    </row>
    <row r="41" spans="1:5" ht="27" thickBot="1">
      <c r="A41" s="9"/>
      <c r="B41" s="193">
        <f>IF(AND(B35="",B36="",B37="",B38="",B39="",B40=""),"",IF(AND(B35&lt;=B36,B36&lt;=B37,B37&lt;=B38,B38&lt;=B39,B39&lt;=B40),"","ΠΡΟΣΟΧΗ ΤΑΞΙΝΟΜΗΣΗ"))</f>
      </c>
      <c r="C41" s="193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34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99</v>
      </c>
      <c r="B44" s="120">
        <v>99.08999999999999</v>
      </c>
      <c r="C44" s="121">
        <v>99.99999999999999</v>
      </c>
      <c r="D44" s="122">
        <v>18</v>
      </c>
      <c r="E44" s="123">
        <v>8</v>
      </c>
    </row>
    <row r="45" spans="1:5" ht="24.75" customHeight="1">
      <c r="A45" s="124" t="s">
        <v>100</v>
      </c>
      <c r="B45" s="125">
        <v>102.77</v>
      </c>
      <c r="C45" s="126">
        <v>103.71379553940864</v>
      </c>
      <c r="D45" s="127">
        <v>8</v>
      </c>
      <c r="E45" s="128">
        <v>2</v>
      </c>
    </row>
    <row r="46" spans="1:5" ht="24.75" customHeight="1">
      <c r="A46" s="169" t="s">
        <v>101</v>
      </c>
      <c r="B46" s="170">
        <v>105.94000000000001</v>
      </c>
      <c r="C46" s="171">
        <v>106.91290745786661</v>
      </c>
      <c r="D46" s="172">
        <v>10</v>
      </c>
      <c r="E46" s="173">
        <v>2</v>
      </c>
    </row>
    <row r="47" spans="1:5" ht="24.75" customHeight="1" thickBot="1">
      <c r="A47" s="195" t="s">
        <v>102</v>
      </c>
      <c r="B47" s="158">
        <v>109.3</v>
      </c>
      <c r="C47" s="159">
        <v>110.30376425471795</v>
      </c>
      <c r="D47" s="160">
        <v>4</v>
      </c>
      <c r="E47" s="161">
        <v>1</v>
      </c>
    </row>
    <row r="48" spans="2:5" ht="31.5" customHeight="1">
      <c r="B48" s="194">
        <f>IF(AND(B44="",B45="",B46="",B47=""),"",IF(AND(B44&lt;=B45,B45&lt;=B46,B46&lt;=B47),"","ΠΡΟΣΟΧΗ ΤΑΞΙΝΟΜΗΣΗ"))</f>
      </c>
      <c r="C48" s="194">
        <f>IF(AND(C44="",C45="",C46="",C47=""),"",IF(AND(C44&lt;=C45,C45&lt;=C46,C46&lt;=C47),"","ΠΡΟΣΟΧΗ ΤΑΞΙΝΟΜΗΣΗ"))</f>
      </c>
      <c r="D48" s="46"/>
      <c r="E48" s="46"/>
    </row>
  </sheetData>
  <sheetProtection password="CC6F" sheet="1"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C125" sqref="C125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2" t="s">
        <v>80</v>
      </c>
      <c r="B2" s="302"/>
      <c r="C2" s="302"/>
      <c r="D2" s="302"/>
      <c r="E2" s="302"/>
      <c r="F2" s="302"/>
    </row>
    <row r="3" spans="1:27" ht="38.25" customHeight="1" thickBot="1" thickTop="1">
      <c r="A3" s="299"/>
      <c r="B3" s="299"/>
      <c r="C3" s="299"/>
      <c r="D3" s="299"/>
      <c r="E3" s="299"/>
      <c r="F3" s="299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00" t="s">
        <v>5</v>
      </c>
      <c r="B4" s="300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93</v>
      </c>
      <c r="CH9" s="68" t="s">
        <v>26</v>
      </c>
      <c r="CI9" s="68" t="s">
        <v>27</v>
      </c>
      <c r="CJ9" s="70" t="str">
        <f>C4</f>
        <v>06/02/12</v>
      </c>
      <c r="CK9" s="68"/>
      <c r="CL9" s="68" t="s">
        <v>28</v>
      </c>
      <c r="CM9" s="69">
        <f>'2_ΡΑΒΔΟΓΡΑΜΜΑΤΑ_ΚΑΤΑΤΑΞΗ ΥΠΕΡ.'!C125</f>
        <v>93</v>
      </c>
      <c r="CN9" s="68" t="s">
        <v>29</v>
      </c>
      <c r="CO9" s="68" t="s">
        <v>30</v>
      </c>
      <c r="CP9" s="68" t="str">
        <f>CJ9</f>
        <v>06/02/12</v>
      </c>
      <c r="CQ9" s="68"/>
    </row>
    <row r="10" spans="85:93" ht="39.75" customHeight="1">
      <c r="CG10" s="69">
        <f>'2_ΡΑΒΔΟΓΡΑΜΜΑΤΑ_ΚΑΤΑΤΑΞΗ ΥΠΕΡ.'!C136</f>
        <v>96</v>
      </c>
      <c r="CI10" s="68" t="s">
        <v>31</v>
      </c>
      <c r="CM10" s="69">
        <f>'2_ΡΑΒΔΟΓΡΑΜΜΑΤΑ_ΚΑΤΑΤΑΞΗ ΥΠΕΡ.'!C136</f>
        <v>96</v>
      </c>
      <c r="CO10" s="68" t="s">
        <v>32</v>
      </c>
    </row>
    <row r="11" spans="85:93" ht="39.75" customHeight="1">
      <c r="CG11" s="69">
        <f>'2_ΡΑΒΔΟΓΡΑΜΜΑΤΑ_ΚΑΤΑΤΑΞΗ ΥΠΕΡ.'!C145</f>
        <v>91</v>
      </c>
      <c r="CI11" s="68" t="s">
        <v>33</v>
      </c>
      <c r="CM11" s="69">
        <f>'2_ΡΑΒΔΟΓΡΑΜΜΑΤΑ_ΚΑΤΑΤΑΞΗ ΥΠΕΡ.'!C145</f>
        <v>91</v>
      </c>
      <c r="CO11" s="68" t="s">
        <v>34</v>
      </c>
    </row>
    <row r="12" spans="85:93" ht="39.75" customHeight="1">
      <c r="CG12" s="69">
        <f>'2_ΡΑΒΔΟΓΡΑΜΜΑΤΑ_ΚΑΤΑΤΑΞΗ ΥΠΕΡ.'!C153</f>
        <v>58</v>
      </c>
      <c r="CI12" s="68" t="s">
        <v>35</v>
      </c>
      <c r="CM12" s="69">
        <f>'2_ΡΑΒΔΟΓΡΑΜΜΑΤΑ_ΚΑΤΑΤΑΞΗ ΥΠΕΡ.'!C153</f>
        <v>58</v>
      </c>
      <c r="CO12" s="68" t="s">
        <v>36</v>
      </c>
    </row>
    <row r="13" spans="85:93" ht="39.75" customHeight="1">
      <c r="CG13" s="69">
        <f>'2_ΡΑΒΔΟΓΡΑΜΜΑΤΑ_ΚΑΤΑΤΑΞΗ ΥΠΕΡ.'!C162</f>
        <v>34</v>
      </c>
      <c r="CI13" s="68" t="s">
        <v>37</v>
      </c>
      <c r="CM13" s="69">
        <f>'2_ΡΑΒΔΟΓΡΑΜΜΑΤΑ_ΚΑΤΑΤΑΞΗ ΥΠΕΡ.'!C162</f>
        <v>34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93 ΚΟΙΝΩΝ ΠΡΟΪΟΝΤΩΝ ΑΝΑ ΥΠΕΡΑΓOΡΑ ΛΕΥΚΩΣΙΑΣ 06/02/12</v>
      </c>
      <c r="CL16" s="71" t="str">
        <f>$CL$9&amp;$CM$9&amp;$CN$9&amp;CO9&amp;$CP$9</f>
        <v>ΔΕΙΚΤΗΣ ΤΙΜΩΝ ΥΠΕΡΑΓΟΡΩΝ  ΓΙΑ 93 ΚΟΙΝΑ ΠΡΟΪΟΝΤΑ _ΛΕΥΚΩΣΙΑ 06/02/12</v>
      </c>
    </row>
    <row r="17" spans="84:90" ht="23.25">
      <c r="CF17" s="71" t="str">
        <f>$CF$9&amp;$CG$10&amp;$CH$9&amp;CI10&amp;$CJ$9</f>
        <v>ΣΥΝΟΛΙΚΟ ΚΟΣΤΟΣ ΑΓΟΡΑΣ 96 ΚΟΙΝΩΝ ΠΡΟΪΟΝΤΩΝ ΑΝΑ ΥΠΕΡΑΓOΡΑ ΛΕΜΕΣΟΥ 06/02/12</v>
      </c>
      <c r="CL17" s="71" t="str">
        <f>$CL$9&amp;$CM$10&amp;$CN$9&amp;CO10&amp;$CP$9</f>
        <v>ΔΕΙΚΤΗΣ ΤΙΜΩΝ ΥΠΕΡΑΓΟΡΩΝ  ΓΙΑ 96 ΚΟΙΝΑ ΠΡΟΪΟΝΤΑ _ΛΕΜΕΣΟΣ 06/02/12</v>
      </c>
    </row>
    <row r="18" spans="84:90" ht="23.25">
      <c r="CF18" s="71" t="str">
        <f>$CF$9&amp;$CG$11&amp;$CH$9&amp;CI11&amp;$CJ$9</f>
        <v>ΣΥΝΟΛΙΚΟ ΚΟΣΤΟΣ ΑΓΟΡΑΣ 91 ΚΟΙΝΩΝ ΠΡΟΪΟΝΤΩΝ ΑΝΑ ΥΠΕΡΑΓOΡΑ ΛΑΡΝΑΚΑΣ 06/02/12</v>
      </c>
      <c r="CL18" s="71" t="str">
        <f>$CL$9&amp;$CM$11&amp;$CN$9&amp;CO11&amp;$CP$9</f>
        <v>ΔΕΙΚΤΗΣ ΤΙΜΩΝ ΥΠΕΡΑΓΟΡΩΝ  ΓΙΑ 91 ΚΟΙΝΑ ΠΡΟΪΟΝΤΑ _ΛΑΡΝΑΚΑ 06/02/12</v>
      </c>
    </row>
    <row r="19" spans="84:90" ht="23.25">
      <c r="CF19" s="71" t="str">
        <f>$CF$9&amp;$CG$12&amp;$CH$9&amp;CI12&amp;$CJ$9</f>
        <v>ΣΥΝΟΛΙΚΟ ΚΟΣΤΟΣ ΑΓΟΡΑΣ 58 ΚΟΙΝΩΝ ΠΡΟΪΟΝΤΩΝ ΑΝΑ ΥΠΕΡΑΓOΡΑ ΠΑΦΟΥ 06/02/12</v>
      </c>
      <c r="CL19" s="71" t="str">
        <f>$CL$9&amp;$CM$12&amp;$CN$9&amp;CO12&amp;$CP$9</f>
        <v>ΔΕΙΚΤΗΣ ΤΙΜΩΝ ΥΠΕΡΑΓΟΡΩΝ  ΓΙΑ 58 ΚΟΙΝΑ ΠΡΟΪΟΝΤΑ _ΠΑΦΟΣ 06/02/12</v>
      </c>
    </row>
    <row r="20" spans="84:90" ht="23.25">
      <c r="CF20" s="71" t="str">
        <f>$CF$9&amp;$CG$13&amp;$CH$9&amp;CI13&amp;$CJ$9</f>
        <v>ΣΥΝΟΛΙΚΟ ΚΟΣΤΟΣ ΑΓΟΡΑΣ 34 ΚΟΙΝΩΝ ΠΡΟΪΟΝΤΩΝ ΑΝΑ ΥΠΕΡΑΓOΡΑ ΑΜΜΟΧΩΣΤΟΥ 06/02/12</v>
      </c>
      <c r="CL20" s="71" t="str">
        <f>$CL$9&amp;$CM$13&amp;$CN$9&amp;CO13&amp;$CP$9</f>
        <v>ΔΕΙΚΤΗΣ ΤΙΜΩΝ ΥΠΕΡΑΓΟΡΩΝ  ΓΙΑ 34 ΚΟΙΝΑ ΠΡΟΪΟΝΤΑ _ΑΜΜΟΧΩΣΤΟΣ  06/02/12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1" t="s">
        <v>79</v>
      </c>
      <c r="C123" s="301"/>
      <c r="D123" s="301"/>
    </row>
    <row r="124" spans="2:3" ht="36" customHeight="1" thickBot="1">
      <c r="B124" s="73" t="s">
        <v>14</v>
      </c>
      <c r="C124" s="74" t="str">
        <f>C4</f>
        <v>06/02/12</v>
      </c>
    </row>
    <row r="125" spans="2:4" ht="47.25" customHeight="1" thickBot="1">
      <c r="B125" s="75" t="s">
        <v>39</v>
      </c>
      <c r="C125" s="76">
        <v>93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128</v>
      </c>
      <c r="C127" s="82">
        <v>284.00000000000006</v>
      </c>
      <c r="D127" s="83">
        <v>100</v>
      </c>
    </row>
    <row r="128" spans="2:4" ht="47.25" customHeight="1">
      <c r="B128" s="84" t="s">
        <v>129</v>
      </c>
      <c r="C128" s="85">
        <v>291.3299999999999</v>
      </c>
      <c r="D128" s="86">
        <v>102.58098591549292</v>
      </c>
    </row>
    <row r="129" spans="2:4" ht="47.25" customHeight="1">
      <c r="B129" s="87" t="s">
        <v>130</v>
      </c>
      <c r="C129" s="88">
        <v>292.18000000000006</v>
      </c>
      <c r="D129" s="89">
        <v>102.88028169014085</v>
      </c>
    </row>
    <row r="130" spans="2:4" ht="47.25" customHeight="1">
      <c r="B130" s="90" t="s">
        <v>131</v>
      </c>
      <c r="C130" s="91">
        <v>294.51</v>
      </c>
      <c r="D130" s="92">
        <v>103.7007042253521</v>
      </c>
    </row>
    <row r="131" spans="2:4" ht="47.25" customHeight="1">
      <c r="B131" s="90" t="s">
        <v>132</v>
      </c>
      <c r="C131" s="91">
        <v>301.4600000000001</v>
      </c>
      <c r="D131" s="92">
        <v>106.14788732394368</v>
      </c>
    </row>
    <row r="132" spans="2:4" ht="47.25" customHeight="1">
      <c r="B132" s="90" t="s">
        <v>133</v>
      </c>
      <c r="C132" s="91">
        <v>301.65999999999997</v>
      </c>
      <c r="D132" s="92">
        <v>106.2183098591549</v>
      </c>
    </row>
    <row r="133" spans="2:4" ht="47.25" customHeight="1">
      <c r="B133" s="90" t="s">
        <v>134</v>
      </c>
      <c r="C133" s="91">
        <v>304.21</v>
      </c>
      <c r="D133" s="92">
        <v>107.11619718309856</v>
      </c>
    </row>
    <row r="134" spans="2:4" ht="47.25" customHeight="1">
      <c r="B134" s="90" t="s">
        <v>135</v>
      </c>
      <c r="C134" s="91">
        <v>307.72000000000014</v>
      </c>
      <c r="D134" s="92">
        <v>108.35211267605636</v>
      </c>
    </row>
    <row r="135" spans="2:4" ht="47.25" customHeight="1" thickBot="1">
      <c r="B135" s="93"/>
      <c r="C135" s="196">
        <f>IF(AND(C127="",C128="",C129="",C130="",C131="",C132="",C133="",C134=""),"",IF(AND(C127&lt;=C128,C128&lt;=C129,C129&lt;=C130,C130&lt;=C131,C131&lt;=C132,C132&lt;=C133,C133&lt;=C134),"","ΠΡΟΣΟΧΗ ΤΑΞΙΝΟΜΗΣΗ"))</f>
      </c>
      <c r="D135" s="196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96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103</v>
      </c>
      <c r="C138" s="82">
        <v>322.88</v>
      </c>
      <c r="D138" s="83">
        <v>100</v>
      </c>
    </row>
    <row r="139" spans="2:4" ht="47.25" customHeight="1">
      <c r="B139" s="84" t="s">
        <v>104</v>
      </c>
      <c r="C139" s="85">
        <v>326.82</v>
      </c>
      <c r="D139" s="86">
        <v>101.22026759167497</v>
      </c>
    </row>
    <row r="140" spans="2:4" ht="47.25" customHeight="1">
      <c r="B140" s="84" t="s">
        <v>105</v>
      </c>
      <c r="C140" s="85">
        <v>332.56</v>
      </c>
      <c r="D140" s="86">
        <v>102.99801783944501</v>
      </c>
    </row>
    <row r="141" spans="2:4" ht="47.25" customHeight="1">
      <c r="B141" s="90" t="s">
        <v>106</v>
      </c>
      <c r="C141" s="91">
        <v>335.11</v>
      </c>
      <c r="D141" s="92">
        <v>103.7877849355798</v>
      </c>
    </row>
    <row r="142" spans="2:4" ht="47.25" customHeight="1">
      <c r="B142" s="90" t="s">
        <v>107</v>
      </c>
      <c r="C142" s="91">
        <v>336.7</v>
      </c>
      <c r="D142" s="92">
        <v>104.28022794846389</v>
      </c>
    </row>
    <row r="143" spans="2:4" ht="47.25" customHeight="1" thickBot="1">
      <c r="B143" s="96" t="s">
        <v>108</v>
      </c>
      <c r="C143" s="97">
        <v>342.92</v>
      </c>
      <c r="D143" s="98">
        <v>106.20664023785935</v>
      </c>
    </row>
    <row r="144" spans="2:4" ht="47.25" customHeight="1" thickBot="1">
      <c r="B144" s="99"/>
      <c r="C144" s="193">
        <f>IF(AND(C138="",C139="",C140="",C141="",C142="",C143=""),"",IF(AND(C138&lt;=C139,C139&lt;=C140,C140&lt;=C141,C141&lt;=C142,C142&lt;=C143),"","ΠΡΟΣΟΧΗ ΤΑΞΙΝΟΜΗΣΗ"))</f>
      </c>
      <c r="D144" s="193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91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122</v>
      </c>
      <c r="C147" s="88">
        <v>297.0500000000001</v>
      </c>
      <c r="D147" s="89">
        <v>100</v>
      </c>
    </row>
    <row r="148" spans="2:4" ht="47.25" customHeight="1">
      <c r="B148" s="84" t="s">
        <v>123</v>
      </c>
      <c r="C148" s="85">
        <v>305.1800000000001</v>
      </c>
      <c r="D148" s="86">
        <v>102.73691297761319</v>
      </c>
    </row>
    <row r="149" spans="2:4" ht="47.25" customHeight="1">
      <c r="B149" s="84" t="s">
        <v>124</v>
      </c>
      <c r="C149" s="85">
        <v>309.33000000000015</v>
      </c>
      <c r="D149" s="86">
        <v>104.13398417774786</v>
      </c>
    </row>
    <row r="150" spans="2:4" ht="47.25" customHeight="1">
      <c r="B150" s="101" t="s">
        <v>125</v>
      </c>
      <c r="C150" s="102">
        <v>312.0900000000002</v>
      </c>
      <c r="D150" s="103">
        <v>105.0631206867531</v>
      </c>
    </row>
    <row r="151" spans="2:4" ht="47.25" customHeight="1" thickBot="1">
      <c r="B151" s="104" t="s">
        <v>126</v>
      </c>
      <c r="C151" s="105">
        <v>318.95</v>
      </c>
      <c r="D151" s="106">
        <v>107.37249621275875</v>
      </c>
    </row>
    <row r="152" spans="2:4" ht="47.25" customHeight="1" thickBot="1">
      <c r="B152" s="99"/>
      <c r="C152" s="193">
        <f>IF(AND(C147="",C148="",C149="",C150="",C151=""),"",IF(AND(C147&lt;=C148,C148&lt;=C149,C149&lt;=C150,C150&lt;=C151),"","ΠΡΟΣΟΧΗ ΤΑΞΙΝΟΜΗΣΗ"))</f>
      </c>
      <c r="D152" s="193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58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115</v>
      </c>
      <c r="C155" s="82">
        <v>164.1599999999999</v>
      </c>
      <c r="D155" s="83">
        <v>100.00000000000001</v>
      </c>
    </row>
    <row r="156" spans="2:4" ht="47.25" customHeight="1">
      <c r="B156" s="84" t="s">
        <v>116</v>
      </c>
      <c r="C156" s="85">
        <v>166.65999999999997</v>
      </c>
      <c r="D156" s="86">
        <v>101.52290448343084</v>
      </c>
    </row>
    <row r="157" spans="2:4" ht="47.25" customHeight="1">
      <c r="B157" s="84" t="s">
        <v>117</v>
      </c>
      <c r="C157" s="85">
        <v>166.83</v>
      </c>
      <c r="D157" s="86">
        <v>101.62646198830414</v>
      </c>
    </row>
    <row r="158" spans="2:4" ht="47.25" customHeight="1">
      <c r="B158" s="288" t="s">
        <v>118</v>
      </c>
      <c r="C158" s="289">
        <v>167.20999999999998</v>
      </c>
      <c r="D158" s="290">
        <v>101.85794346978561</v>
      </c>
    </row>
    <row r="159" spans="2:4" ht="47.25" customHeight="1">
      <c r="B159" s="90" t="s">
        <v>119</v>
      </c>
      <c r="C159" s="91">
        <v>175.08999999999997</v>
      </c>
      <c r="D159" s="92">
        <v>106.65813840155948</v>
      </c>
    </row>
    <row r="160" spans="2:4" ht="47.25" customHeight="1" thickBot="1">
      <c r="B160" s="96" t="s">
        <v>120</v>
      </c>
      <c r="C160" s="97">
        <v>176.97000000000003</v>
      </c>
      <c r="D160" s="98">
        <v>107.80336257309949</v>
      </c>
    </row>
    <row r="161" spans="2:4" ht="47.25" customHeight="1" thickBot="1">
      <c r="B161" s="99"/>
      <c r="C161" s="193">
        <f>IF(AND(C155="",C156="",C157="",C158="",C160=""),"",IF(AND(C155&lt;=C156,C156&lt;=C157,C157&lt;=C158,C158&lt;=C160),"","ΠΡΟΣΟΧΗ ΤΑΞΙΝΟΜΗΣΗ"))</f>
      </c>
      <c r="D161" s="193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34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99</v>
      </c>
      <c r="C164" s="82">
        <v>99.08999999999999</v>
      </c>
      <c r="D164" s="83">
        <v>99.99999999999999</v>
      </c>
    </row>
    <row r="165" spans="2:4" ht="47.25" customHeight="1">
      <c r="B165" s="84" t="s">
        <v>100</v>
      </c>
      <c r="C165" s="85">
        <v>102.77</v>
      </c>
      <c r="D165" s="86">
        <v>103.71379553940864</v>
      </c>
    </row>
    <row r="166" spans="2:4" ht="47.25" customHeight="1">
      <c r="B166" s="174" t="s">
        <v>101</v>
      </c>
      <c r="C166" s="175">
        <v>105.94000000000001</v>
      </c>
      <c r="D166" s="176">
        <v>106.91290745786661</v>
      </c>
    </row>
    <row r="167" spans="2:4" ht="47.25" customHeight="1" thickBot="1">
      <c r="B167" s="104" t="s">
        <v>102</v>
      </c>
      <c r="C167" s="105">
        <v>109.3</v>
      </c>
      <c r="D167" s="106">
        <v>110.30376425471795</v>
      </c>
    </row>
    <row r="168" spans="3:4" ht="35.25" customHeight="1">
      <c r="C168" s="194">
        <f>IF(AND(C164="",C165="",C166="",C167=""),"",IF(AND(C164&lt;=C165,C165&lt;=C166,C166&lt;=C167),"","ΠΡΟΣΟΧΗ ΤΑΞΙΝΟΜΗΣΗ"))</f>
      </c>
      <c r="D168" s="194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5" zoomScaleNormal="55" zoomScaleSheetLayoutView="55" workbookViewId="0" topLeftCell="A1">
      <selection activeCell="I167" sqref="I167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12" t="s">
        <v>81</v>
      </c>
      <c r="B2" s="313"/>
      <c r="C2" s="313"/>
      <c r="D2" s="313"/>
      <c r="E2" s="313"/>
      <c r="F2" s="313"/>
      <c r="G2" s="313"/>
      <c r="H2" s="313"/>
      <c r="I2" s="314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15" t="s">
        <v>5</v>
      </c>
      <c r="C3" s="315"/>
      <c r="D3" s="315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_06/02/2012</v>
      </c>
      <c r="CB8" s="14" t="s">
        <v>9</v>
      </c>
      <c r="CC8" s="14" t="s">
        <v>8</v>
      </c>
      <c r="CD8" s="14" t="str">
        <f>BY8</f>
        <v>_06/02/2012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ΛΕΥΚΩΣΙΑ_06/02/2012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ΛΕΜΕΣΟΣ_06/02/2012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ΛΑΡΝΑΚΑ_06/02/2012</v>
      </c>
      <c r="BY17" s="14"/>
    </row>
    <row r="18" ht="18.75">
      <c r="BW18" s="16" t="str">
        <f>BW8&amp;BX11&amp;BY8</f>
        <v>ΑΡΙΘΜΟΣ ΠΡΟÏΟΝΤΩΝ ΠΟΥ ΕΙΝΑΙ ΦΘΗΝΟΤΕΡΗ Η ΥΠΕΡΑΓΟΡΑ ΠΑΦΟΣ_06/02/2012</v>
      </c>
    </row>
    <row r="19" ht="18.75">
      <c r="BW19" s="16" t="str">
        <f>BW8&amp;BX12&amp;BY8</f>
        <v>ΑΡΙΘΜΟΣ ΠΡΟÏΟΝΤΩΝ ΠΟΥ ΕΙΝΑΙ ΦΘΗΝΟΤΕΡΗ Η ΥΠΕΡΑΓΟΡΑ ΑΜΜΟΧΩΣΤΟΣ_06/02/2012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ΛΕΥΚΩΣΙΑ_06/02/2012</v>
      </c>
    </row>
    <row r="25" ht="18.75">
      <c r="BW25" s="16" t="str">
        <f>CB8&amp;CC9&amp;CD8</f>
        <v>ΑΡΙΘΜΟΣ ΚΑΤΗΓΟΡIΩΝ ΠΟΥ ΕΙΝΑΙ ΦΘΗΝΟΤΕΡΗ Η ΥΠΕΡΑΓΟΡΑ  ΛΕΜΕΣΟΣ_06/02/2012</v>
      </c>
    </row>
    <row r="26" ht="18.75">
      <c r="BW26" s="16" t="str">
        <f>CB8&amp;CC10&amp;CD8</f>
        <v>ΑΡΙΘΜΟΣ ΚΑΤΗΓΟΡIΩΝ ΠΟΥ ΕΙΝΑΙ ΦΘΗΝΟΤΕΡΗ Η ΥΠΕΡΑΓΟΡΑ  ΛΑΡΝΑΚΑ_06/02/2012</v>
      </c>
    </row>
    <row r="27" ht="18.75">
      <c r="BW27" s="16" t="str">
        <f>CB8&amp;CC11&amp;CD8</f>
        <v>ΑΡΙΘΜΟΣ ΚΑΤΗΓΟΡIΩΝ ΠΟΥ ΕΙΝΑΙ ΦΘΗΝΟΤΕΡΗ Η ΥΠΕΡΑΓΟΡΑ  ΠΑΦΟΣ_06/02/2012</v>
      </c>
    </row>
    <row r="28" ht="18.75">
      <c r="BW28" s="16" t="str">
        <f>CB8&amp;CC12&amp;CD8</f>
        <v>ΑΡΙΘΜΟΣ ΚΑΤΗΓΟΡIΩΝ ΠΟΥ ΕΙΝΑΙ ΦΘΗΝΟΤΕΡΗ Η ΥΠΕΡΑΓΟΡΑ  ΑΜΜΟΧΩΣΤΟΣ_06/02/2012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06/02/2012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3" t="s">
        <v>45</v>
      </c>
      <c r="C148" s="304"/>
      <c r="D148" s="304"/>
      <c r="E148" s="304"/>
      <c r="F148" s="304"/>
      <c r="G148" s="304"/>
      <c r="H148" s="304"/>
      <c r="I148" s="304"/>
      <c r="J148" s="304"/>
      <c r="K148" s="305"/>
    </row>
    <row r="149" spans="2:11" ht="15.75">
      <c r="B149" s="316" t="s">
        <v>15</v>
      </c>
      <c r="C149" s="317"/>
      <c r="D149" s="308" t="s">
        <v>16</v>
      </c>
      <c r="E149" s="309"/>
      <c r="F149" s="308" t="s">
        <v>17</v>
      </c>
      <c r="G149" s="309"/>
      <c r="H149" s="308" t="s">
        <v>18</v>
      </c>
      <c r="I149" s="309"/>
      <c r="J149" s="318" t="s">
        <v>19</v>
      </c>
      <c r="K149" s="319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128</v>
      </c>
      <c r="C151" s="30">
        <v>50</v>
      </c>
      <c r="D151" s="31" t="s">
        <v>104</v>
      </c>
      <c r="E151" s="32">
        <v>41</v>
      </c>
      <c r="F151" s="31" t="s">
        <v>122</v>
      </c>
      <c r="G151" s="32">
        <v>63</v>
      </c>
      <c r="H151" s="31" t="s">
        <v>117</v>
      </c>
      <c r="I151" s="32">
        <v>22</v>
      </c>
      <c r="J151" s="33" t="s">
        <v>99</v>
      </c>
      <c r="K151" s="34">
        <v>18</v>
      </c>
    </row>
    <row r="152" spans="2:11" ht="66" customHeight="1">
      <c r="B152" s="29" t="s">
        <v>129</v>
      </c>
      <c r="C152" s="30">
        <v>17</v>
      </c>
      <c r="D152" s="31" t="s">
        <v>103</v>
      </c>
      <c r="E152" s="32">
        <v>38</v>
      </c>
      <c r="F152" s="35" t="s">
        <v>124</v>
      </c>
      <c r="G152" s="36">
        <v>14</v>
      </c>
      <c r="H152" s="31" t="s">
        <v>115</v>
      </c>
      <c r="I152" s="32">
        <v>16</v>
      </c>
      <c r="J152" s="37" t="s">
        <v>101</v>
      </c>
      <c r="K152" s="38">
        <v>10</v>
      </c>
    </row>
    <row r="153" spans="2:11" ht="66" customHeight="1">
      <c r="B153" s="29" t="s">
        <v>131</v>
      </c>
      <c r="C153" s="30">
        <v>14</v>
      </c>
      <c r="D153" s="31" t="s">
        <v>105</v>
      </c>
      <c r="E153" s="32">
        <v>30</v>
      </c>
      <c r="F153" s="35" t="s">
        <v>125</v>
      </c>
      <c r="G153" s="36">
        <v>12</v>
      </c>
      <c r="H153" s="31" t="s">
        <v>116</v>
      </c>
      <c r="I153" s="32">
        <v>12</v>
      </c>
      <c r="J153" s="33" t="s">
        <v>100</v>
      </c>
      <c r="K153" s="38">
        <v>8</v>
      </c>
    </row>
    <row r="154" spans="2:11" ht="66" customHeight="1">
      <c r="B154" s="29" t="s">
        <v>130</v>
      </c>
      <c r="C154" s="30">
        <v>10</v>
      </c>
      <c r="D154" s="31" t="s">
        <v>106</v>
      </c>
      <c r="E154" s="32">
        <v>27</v>
      </c>
      <c r="F154" s="35" t="s">
        <v>123</v>
      </c>
      <c r="G154" s="36">
        <v>11</v>
      </c>
      <c r="H154" s="31" t="s">
        <v>118</v>
      </c>
      <c r="I154" s="32">
        <v>12</v>
      </c>
      <c r="J154" s="33" t="s">
        <v>102</v>
      </c>
      <c r="K154" s="34">
        <v>4</v>
      </c>
    </row>
    <row r="155" spans="2:11" ht="66" customHeight="1">
      <c r="B155" s="29" t="s">
        <v>132</v>
      </c>
      <c r="C155" s="30">
        <v>8</v>
      </c>
      <c r="D155" s="31" t="s">
        <v>107</v>
      </c>
      <c r="E155" s="32">
        <v>14</v>
      </c>
      <c r="F155" s="35" t="s">
        <v>126</v>
      </c>
      <c r="G155" s="36">
        <v>11</v>
      </c>
      <c r="H155" s="31" t="s">
        <v>120</v>
      </c>
      <c r="I155" s="32">
        <v>5</v>
      </c>
      <c r="J155" s="33"/>
      <c r="K155" s="34"/>
    </row>
    <row r="156" spans="2:11" ht="66" customHeight="1">
      <c r="B156" s="29" t="s">
        <v>133</v>
      </c>
      <c r="C156" s="30">
        <v>7</v>
      </c>
      <c r="D156" s="31" t="s">
        <v>108</v>
      </c>
      <c r="E156" s="32">
        <v>13</v>
      </c>
      <c r="F156" s="35"/>
      <c r="G156" s="36"/>
      <c r="H156" s="31" t="s">
        <v>119</v>
      </c>
      <c r="I156" s="32">
        <v>5</v>
      </c>
      <c r="J156" s="33"/>
      <c r="K156" s="34"/>
    </row>
    <row r="157" spans="2:11" ht="66" customHeight="1">
      <c r="B157" s="177" t="s">
        <v>134</v>
      </c>
      <c r="C157" s="178">
        <v>4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135</v>
      </c>
      <c r="C158" s="40">
        <v>3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6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6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6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6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6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3" t="s">
        <v>46</v>
      </c>
      <c r="C160" s="304"/>
      <c r="D160" s="304"/>
      <c r="E160" s="304"/>
      <c r="F160" s="304"/>
      <c r="G160" s="304"/>
      <c r="H160" s="304"/>
      <c r="I160" s="304"/>
      <c r="J160" s="304"/>
      <c r="K160" s="305"/>
    </row>
    <row r="161" spans="2:11" ht="15.75">
      <c r="B161" s="306" t="s">
        <v>15</v>
      </c>
      <c r="C161" s="307"/>
      <c r="D161" s="308" t="s">
        <v>16</v>
      </c>
      <c r="E161" s="309"/>
      <c r="F161" s="308" t="s">
        <v>17</v>
      </c>
      <c r="G161" s="309"/>
      <c r="H161" s="308" t="s">
        <v>18</v>
      </c>
      <c r="I161" s="309"/>
      <c r="J161" s="310" t="s">
        <v>19</v>
      </c>
      <c r="K161" s="311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128</v>
      </c>
      <c r="C163" s="52">
        <v>9</v>
      </c>
      <c r="D163" s="53" t="s">
        <v>104</v>
      </c>
      <c r="E163" s="54">
        <v>8</v>
      </c>
      <c r="F163" s="53" t="s">
        <v>122</v>
      </c>
      <c r="G163" s="54">
        <v>10</v>
      </c>
      <c r="H163" s="53" t="s">
        <v>117</v>
      </c>
      <c r="I163" s="54">
        <v>6</v>
      </c>
      <c r="J163" s="55" t="s">
        <v>99</v>
      </c>
      <c r="K163" s="56">
        <v>8</v>
      </c>
    </row>
    <row r="164" spans="2:11" ht="66" customHeight="1">
      <c r="B164" s="57" t="s">
        <v>131</v>
      </c>
      <c r="C164" s="58">
        <v>3</v>
      </c>
      <c r="D164" s="35" t="s">
        <v>103</v>
      </c>
      <c r="E164" s="36">
        <v>7</v>
      </c>
      <c r="F164" s="35" t="s">
        <v>124</v>
      </c>
      <c r="G164" s="36">
        <v>5</v>
      </c>
      <c r="H164" s="35" t="s">
        <v>115</v>
      </c>
      <c r="I164" s="36">
        <v>4</v>
      </c>
      <c r="J164" s="59" t="s">
        <v>100</v>
      </c>
      <c r="K164" s="38">
        <v>2</v>
      </c>
    </row>
    <row r="165" spans="2:11" ht="66" customHeight="1">
      <c r="B165" s="57" t="s">
        <v>129</v>
      </c>
      <c r="C165" s="58">
        <v>2</v>
      </c>
      <c r="D165" s="35" t="s">
        <v>105</v>
      </c>
      <c r="E165" s="36">
        <v>3</v>
      </c>
      <c r="F165" s="60" t="s">
        <v>126</v>
      </c>
      <c r="G165" s="61">
        <v>2</v>
      </c>
      <c r="H165" s="35" t="s">
        <v>118</v>
      </c>
      <c r="I165" s="36">
        <v>4</v>
      </c>
      <c r="J165" s="59" t="s">
        <v>101</v>
      </c>
      <c r="K165" s="38">
        <v>2</v>
      </c>
    </row>
    <row r="166" spans="2:11" ht="66" customHeight="1">
      <c r="B166" s="57" t="s">
        <v>130</v>
      </c>
      <c r="C166" s="58">
        <v>2</v>
      </c>
      <c r="D166" s="35" t="s">
        <v>106</v>
      </c>
      <c r="E166" s="36">
        <v>2</v>
      </c>
      <c r="F166" s="35" t="s">
        <v>125</v>
      </c>
      <c r="G166" s="36">
        <v>2</v>
      </c>
      <c r="H166" s="35" t="s">
        <v>116</v>
      </c>
      <c r="I166" s="36">
        <v>3</v>
      </c>
      <c r="J166" s="59" t="s">
        <v>102</v>
      </c>
      <c r="K166" s="38">
        <v>1</v>
      </c>
    </row>
    <row r="167" spans="2:11" ht="66" customHeight="1">
      <c r="B167" s="57" t="s">
        <v>132</v>
      </c>
      <c r="C167" s="58">
        <v>1</v>
      </c>
      <c r="D167" s="35" t="s">
        <v>108</v>
      </c>
      <c r="E167" s="36">
        <v>0</v>
      </c>
      <c r="F167" s="35" t="s">
        <v>123</v>
      </c>
      <c r="G167" s="36">
        <v>1</v>
      </c>
      <c r="H167" s="35" t="s">
        <v>120</v>
      </c>
      <c r="I167" s="36">
        <v>0</v>
      </c>
      <c r="J167" s="62"/>
      <c r="K167" s="38"/>
    </row>
    <row r="168" spans="2:11" ht="66" customHeight="1">
      <c r="B168" s="185" t="s">
        <v>133</v>
      </c>
      <c r="C168" s="186">
        <v>1</v>
      </c>
      <c r="D168" s="181" t="s">
        <v>107</v>
      </c>
      <c r="E168" s="182">
        <v>0</v>
      </c>
      <c r="F168" s="187"/>
      <c r="G168" s="188"/>
      <c r="H168" s="181" t="s">
        <v>119</v>
      </c>
      <c r="I168" s="182">
        <v>0</v>
      </c>
      <c r="J168" s="189"/>
      <c r="K168" s="190"/>
    </row>
    <row r="169" spans="2:11" ht="66" customHeight="1">
      <c r="B169" s="185" t="s">
        <v>135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134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6">
        <f>IF(AND(C163="",C164="",C165="",C166="",C167="",C168="",C169="",C170=""),"",IF(AND(C163&gt;=C164,C164&gt;=C165,C165&gt;=C166,C166&gt;=C167,C167&gt;=C168,C168&gt;=C169,C169&gt;=C170),"","ΠΡΟΣΟΧΗ ΤΑΞΙΝΟΜΗΣΗ"))</f>
      </c>
      <c r="E171" s="196">
        <f>IF(AND(E163="",E164="",E165="",E166="",E167="",E168="",E169="",E170=""),"",IF(AND(E163&gt;=E164,E164&gt;=E165,E165&gt;=E166,E166&gt;=E167,E167&gt;=E168,E168&gt;=E169,E169&gt;=E170),"","ΠΡΟΣΟΧΗ ΤΑΞΙΝΟΜΗΣΗ"))</f>
      </c>
      <c r="G171" s="196">
        <f>IF(AND(G163="",G164="",G165="",G166="",G167="",G168="",G169="",G170=""),"",IF(AND(G163&gt;=G164,G164&gt;=G165,G165&gt;=G166,G166&gt;=G167,G167&gt;=G168,G168&gt;=G169,G169&gt;=G170),"","ΠΡΟΣΟΧΗ ΤΑΞΙΝΟΜΗΣΗ"))</f>
      </c>
      <c r="I171" s="196">
        <f>IF(AND(I163="",I164="",I165="",I166="",I167="",I168="",I169="",I170=""),"",IF(AND(I163&gt;=I164,I164&gt;=I165,I165&gt;=I166,I166&gt;=I167,I167&gt;=I168,I168&gt;=I169,I169&gt;=I170),"","ΠΡΟΣΟΧΗ ΤΑΞΙΝΟΜΗΣΗ"))</f>
      </c>
      <c r="K171" s="196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1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C25" sqref="C25"/>
    </sheetView>
  </sheetViews>
  <sheetFormatPr defaultColWidth="9.140625" defaultRowHeight="15"/>
  <cols>
    <col min="1" max="1" width="4.28125" style="197" bestFit="1" customWidth="1"/>
    <col min="2" max="2" width="57.28125" style="198" customWidth="1"/>
    <col min="3" max="8" width="11.140625" style="197" customWidth="1"/>
    <col min="9" max="9" width="13.28125" style="197" customWidth="1"/>
    <col min="10" max="14" width="11.140625" style="197" customWidth="1"/>
    <col min="15" max="15" width="10.28125" style="197" customWidth="1"/>
    <col min="16" max="16384" width="9.140625" style="199" customWidth="1"/>
  </cols>
  <sheetData>
    <row r="1" ht="13.5" thickBot="1"/>
    <row r="2" spans="1:15" ht="24" customHeight="1" thickBot="1">
      <c r="A2" s="350" t="s">
        <v>82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2"/>
    </row>
    <row r="3" spans="2:3" ht="17.25" customHeight="1">
      <c r="B3" s="269" t="s">
        <v>14</v>
      </c>
      <c r="C3" s="270">
        <v>40945</v>
      </c>
    </row>
    <row r="4" ht="13.5" thickBot="1"/>
    <row r="5" spans="1:19" ht="16.5" thickBot="1">
      <c r="A5" s="320" t="s">
        <v>136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2"/>
    </row>
    <row r="6" spans="1:22" s="198" customFormat="1" ht="34.5" customHeight="1">
      <c r="A6" s="337" t="s">
        <v>21</v>
      </c>
      <c r="B6" s="338"/>
      <c r="C6" s="353" t="s">
        <v>48</v>
      </c>
      <c r="D6" s="354"/>
      <c r="E6" s="353" t="s">
        <v>49</v>
      </c>
      <c r="F6" s="354"/>
      <c r="G6" s="353" t="s">
        <v>50</v>
      </c>
      <c r="H6" s="354"/>
      <c r="I6" s="353" t="s">
        <v>51</v>
      </c>
      <c r="J6" s="354"/>
      <c r="K6" s="353" t="s">
        <v>52</v>
      </c>
      <c r="L6" s="354"/>
      <c r="M6" s="353" t="s">
        <v>53</v>
      </c>
      <c r="N6" s="354"/>
      <c r="O6" s="353" t="s">
        <v>54</v>
      </c>
      <c r="P6" s="354"/>
      <c r="Q6" s="353" t="s">
        <v>55</v>
      </c>
      <c r="R6" s="354"/>
      <c r="S6" s="330" t="s">
        <v>22</v>
      </c>
      <c r="T6" s="200"/>
      <c r="U6" s="362"/>
      <c r="V6" s="362"/>
    </row>
    <row r="7" spans="1:22" s="198" customFormat="1" ht="34.5" customHeight="1">
      <c r="A7" s="339"/>
      <c r="B7" s="340"/>
      <c r="C7" s="355"/>
      <c r="D7" s="356"/>
      <c r="E7" s="355"/>
      <c r="F7" s="356"/>
      <c r="G7" s="355"/>
      <c r="H7" s="356"/>
      <c r="I7" s="355"/>
      <c r="J7" s="356"/>
      <c r="K7" s="355"/>
      <c r="L7" s="356"/>
      <c r="M7" s="355"/>
      <c r="N7" s="356"/>
      <c r="O7" s="355"/>
      <c r="P7" s="356"/>
      <c r="Q7" s="355"/>
      <c r="R7" s="356"/>
      <c r="S7" s="331"/>
      <c r="T7" s="200"/>
      <c r="U7" s="362"/>
      <c r="V7" s="362"/>
    </row>
    <row r="8" spans="1:22" ht="13.5" customHeight="1" thickBot="1">
      <c r="A8" s="341"/>
      <c r="B8" s="342"/>
      <c r="C8" s="201" t="s">
        <v>23</v>
      </c>
      <c r="D8" s="202" t="s">
        <v>24</v>
      </c>
      <c r="E8" s="203" t="s">
        <v>23</v>
      </c>
      <c r="F8" s="202" t="s">
        <v>24</v>
      </c>
      <c r="G8" s="203" t="s">
        <v>23</v>
      </c>
      <c r="H8" s="202" t="s">
        <v>24</v>
      </c>
      <c r="I8" s="203" t="s">
        <v>23</v>
      </c>
      <c r="J8" s="202" t="s">
        <v>24</v>
      </c>
      <c r="K8" s="203" t="s">
        <v>23</v>
      </c>
      <c r="L8" s="202" t="s">
        <v>24</v>
      </c>
      <c r="M8" s="203" t="s">
        <v>23</v>
      </c>
      <c r="N8" s="204" t="s">
        <v>24</v>
      </c>
      <c r="O8" s="203" t="s">
        <v>23</v>
      </c>
      <c r="P8" s="202" t="s">
        <v>24</v>
      </c>
      <c r="Q8" s="203" t="s">
        <v>23</v>
      </c>
      <c r="R8" s="202" t="s">
        <v>24</v>
      </c>
      <c r="S8" s="332"/>
      <c r="T8" s="205"/>
      <c r="U8" s="362"/>
      <c r="V8" s="362"/>
    </row>
    <row r="9" spans="1:22" ht="15">
      <c r="A9" s="271">
        <v>1</v>
      </c>
      <c r="B9" s="231" t="s">
        <v>109</v>
      </c>
      <c r="C9" s="232">
        <v>9.1</v>
      </c>
      <c r="D9" s="233">
        <v>104.959630911188</v>
      </c>
      <c r="E9" s="234">
        <v>9.07</v>
      </c>
      <c r="F9" s="233">
        <v>104.61361014994233</v>
      </c>
      <c r="G9" s="232">
        <v>8.7</v>
      </c>
      <c r="H9" s="233">
        <v>100.34602076124565</v>
      </c>
      <c r="I9" s="232">
        <v>9.229999999999999</v>
      </c>
      <c r="J9" s="233">
        <v>106.45905420991926</v>
      </c>
      <c r="K9" s="234">
        <v>9.29</v>
      </c>
      <c r="L9" s="233">
        <v>107.1510957324106</v>
      </c>
      <c r="M9" s="232">
        <v>8.76</v>
      </c>
      <c r="N9" s="233">
        <v>101.03806228373702</v>
      </c>
      <c r="O9" s="232">
        <v>8.67</v>
      </c>
      <c r="P9" s="233">
        <v>100</v>
      </c>
      <c r="Q9" s="234">
        <v>8.78</v>
      </c>
      <c r="R9" s="233">
        <v>101.26874279123412</v>
      </c>
      <c r="S9" s="235">
        <v>8.67</v>
      </c>
      <c r="T9" s="206"/>
      <c r="U9" s="207"/>
      <c r="V9" s="207"/>
    </row>
    <row r="10" spans="1:22" ht="15">
      <c r="A10" s="272">
        <v>2</v>
      </c>
      <c r="B10" s="236" t="s">
        <v>86</v>
      </c>
      <c r="C10" s="237">
        <v>3.65</v>
      </c>
      <c r="D10" s="238">
        <v>104.28571428571429</v>
      </c>
      <c r="E10" s="239">
        <v>3.57</v>
      </c>
      <c r="F10" s="238">
        <v>102</v>
      </c>
      <c r="G10" s="237">
        <v>3.5</v>
      </c>
      <c r="H10" s="238">
        <v>100</v>
      </c>
      <c r="I10" s="237">
        <v>3.65</v>
      </c>
      <c r="J10" s="238">
        <v>104.28571428571429</v>
      </c>
      <c r="K10" s="239">
        <v>3.6399999999999997</v>
      </c>
      <c r="L10" s="238">
        <v>103.99999999999999</v>
      </c>
      <c r="M10" s="237">
        <v>3.53</v>
      </c>
      <c r="N10" s="238">
        <v>100.85714285714285</v>
      </c>
      <c r="O10" s="237">
        <v>3.65</v>
      </c>
      <c r="P10" s="238">
        <v>104.28571428571429</v>
      </c>
      <c r="Q10" s="239">
        <v>3.63</v>
      </c>
      <c r="R10" s="238">
        <v>103.71428571428571</v>
      </c>
      <c r="S10" s="235">
        <v>3.5</v>
      </c>
      <c r="T10" s="206"/>
      <c r="U10" s="207"/>
      <c r="V10" s="207"/>
    </row>
    <row r="11" spans="1:22" ht="15">
      <c r="A11" s="272">
        <v>3</v>
      </c>
      <c r="B11" s="236" t="s">
        <v>110</v>
      </c>
      <c r="C11" s="237">
        <v>4.09</v>
      </c>
      <c r="D11" s="238">
        <v>113.61111111111113</v>
      </c>
      <c r="E11" s="239">
        <v>3.92</v>
      </c>
      <c r="F11" s="238">
        <v>108.8888888888889</v>
      </c>
      <c r="G11" s="237">
        <v>3.5999999999999996</v>
      </c>
      <c r="H11" s="238">
        <v>100</v>
      </c>
      <c r="I11" s="237">
        <v>4.4399999999999995</v>
      </c>
      <c r="J11" s="238">
        <v>123.33333333333334</v>
      </c>
      <c r="K11" s="239">
        <v>4.119999999999999</v>
      </c>
      <c r="L11" s="238">
        <v>114.44444444444444</v>
      </c>
      <c r="M11" s="237">
        <v>4.1</v>
      </c>
      <c r="N11" s="238">
        <v>113.88888888888889</v>
      </c>
      <c r="O11" s="237">
        <v>3.96</v>
      </c>
      <c r="P11" s="238">
        <v>110.00000000000001</v>
      </c>
      <c r="Q11" s="239">
        <v>3.96</v>
      </c>
      <c r="R11" s="238">
        <v>110.00000000000001</v>
      </c>
      <c r="S11" s="235">
        <v>3.5999999999999996</v>
      </c>
      <c r="T11" s="206"/>
      <c r="U11" s="207"/>
      <c r="V11" s="207"/>
    </row>
    <row r="12" spans="1:22" ht="15">
      <c r="A12" s="272">
        <v>4</v>
      </c>
      <c r="B12" s="236" t="s">
        <v>87</v>
      </c>
      <c r="C12" s="237">
        <v>79.69000000000001</v>
      </c>
      <c r="D12" s="238">
        <v>103.49350649350649</v>
      </c>
      <c r="E12" s="239">
        <v>85.32000000000001</v>
      </c>
      <c r="F12" s="238">
        <v>110.8051948051948</v>
      </c>
      <c r="G12" s="237">
        <v>77.00000000000001</v>
      </c>
      <c r="H12" s="238">
        <v>100</v>
      </c>
      <c r="I12" s="237">
        <v>86.75000000000001</v>
      </c>
      <c r="J12" s="238">
        <v>112.66233766233766</v>
      </c>
      <c r="K12" s="239">
        <v>80.8</v>
      </c>
      <c r="L12" s="238">
        <v>104.9350649350649</v>
      </c>
      <c r="M12" s="237">
        <v>82.14</v>
      </c>
      <c r="N12" s="238">
        <v>106.67532467532466</v>
      </c>
      <c r="O12" s="237">
        <v>84.4</v>
      </c>
      <c r="P12" s="238">
        <v>109.6103896103896</v>
      </c>
      <c r="Q12" s="239">
        <v>84.49</v>
      </c>
      <c r="R12" s="238">
        <v>109.72727272727269</v>
      </c>
      <c r="S12" s="235">
        <v>77.00000000000001</v>
      </c>
      <c r="T12" s="206"/>
      <c r="U12" s="207"/>
      <c r="V12" s="207"/>
    </row>
    <row r="13" spans="1:22" ht="15">
      <c r="A13" s="272">
        <v>5</v>
      </c>
      <c r="B13" s="236" t="s">
        <v>88</v>
      </c>
      <c r="C13" s="237">
        <v>2.62</v>
      </c>
      <c r="D13" s="238">
        <v>107.37704918032787</v>
      </c>
      <c r="E13" s="239">
        <v>2.67</v>
      </c>
      <c r="F13" s="238">
        <v>109.42622950819671</v>
      </c>
      <c r="G13" s="237">
        <v>2.44</v>
      </c>
      <c r="H13" s="238">
        <v>100</v>
      </c>
      <c r="I13" s="237">
        <v>2.67</v>
      </c>
      <c r="J13" s="238">
        <v>109.42622950819671</v>
      </c>
      <c r="K13" s="239">
        <v>2.59</v>
      </c>
      <c r="L13" s="238">
        <v>106.14754098360655</v>
      </c>
      <c r="M13" s="237">
        <v>2.61</v>
      </c>
      <c r="N13" s="238">
        <v>106.9672131147541</v>
      </c>
      <c r="O13" s="237">
        <v>2.67</v>
      </c>
      <c r="P13" s="238">
        <v>109.42622950819671</v>
      </c>
      <c r="Q13" s="239">
        <v>2.67</v>
      </c>
      <c r="R13" s="238">
        <v>109.42622950819671</v>
      </c>
      <c r="S13" s="235">
        <v>2.44</v>
      </c>
      <c r="T13" s="206"/>
      <c r="U13" s="207"/>
      <c r="V13" s="207"/>
    </row>
    <row r="14" spans="1:22" ht="15">
      <c r="A14" s="272">
        <v>6</v>
      </c>
      <c r="B14" s="236" t="s">
        <v>89</v>
      </c>
      <c r="C14" s="237">
        <v>14.149999999999999</v>
      </c>
      <c r="D14" s="238">
        <v>104.81481481481481</v>
      </c>
      <c r="E14" s="239">
        <v>14.100000000000001</v>
      </c>
      <c r="F14" s="238">
        <v>104.44444444444446</v>
      </c>
      <c r="G14" s="237">
        <v>14.420000000000002</v>
      </c>
      <c r="H14" s="238">
        <v>106.81481481481482</v>
      </c>
      <c r="I14" s="237">
        <v>14.329999999999998</v>
      </c>
      <c r="J14" s="238">
        <v>106.14814814814812</v>
      </c>
      <c r="K14" s="239">
        <v>14.12</v>
      </c>
      <c r="L14" s="238">
        <v>104.5925925925926</v>
      </c>
      <c r="M14" s="237">
        <v>13.5</v>
      </c>
      <c r="N14" s="238">
        <v>100</v>
      </c>
      <c r="O14" s="237">
        <v>14.500000000000002</v>
      </c>
      <c r="P14" s="238">
        <v>107.40740740740742</v>
      </c>
      <c r="Q14" s="239">
        <v>15.02</v>
      </c>
      <c r="R14" s="238">
        <v>111.25925925925925</v>
      </c>
      <c r="S14" s="235">
        <v>13.5</v>
      </c>
      <c r="T14" s="206"/>
      <c r="U14" s="207"/>
      <c r="V14" s="207"/>
    </row>
    <row r="15" spans="1:22" ht="15">
      <c r="A15" s="272">
        <v>7</v>
      </c>
      <c r="B15" s="236" t="s">
        <v>111</v>
      </c>
      <c r="C15" s="237">
        <v>3.17</v>
      </c>
      <c r="D15" s="238">
        <v>158.5</v>
      </c>
      <c r="E15" s="239">
        <v>2</v>
      </c>
      <c r="F15" s="238">
        <v>100</v>
      </c>
      <c r="G15" s="237">
        <v>2.88</v>
      </c>
      <c r="H15" s="238">
        <v>144</v>
      </c>
      <c r="I15" s="237">
        <v>3.51</v>
      </c>
      <c r="J15" s="238">
        <v>175.5</v>
      </c>
      <c r="K15" s="239">
        <v>3.08</v>
      </c>
      <c r="L15" s="238">
        <v>154</v>
      </c>
      <c r="M15" s="237">
        <v>2</v>
      </c>
      <c r="N15" s="238">
        <v>100</v>
      </c>
      <c r="O15" s="237">
        <v>3.41</v>
      </c>
      <c r="P15" s="238">
        <v>170.5</v>
      </c>
      <c r="Q15" s="239">
        <v>3.49</v>
      </c>
      <c r="R15" s="238">
        <v>174.5</v>
      </c>
      <c r="S15" s="235">
        <v>2</v>
      </c>
      <c r="T15" s="206"/>
      <c r="U15" s="207"/>
      <c r="V15" s="207"/>
    </row>
    <row r="16" spans="1:22" ht="15">
      <c r="A16" s="272">
        <v>8</v>
      </c>
      <c r="B16" s="236" t="s">
        <v>90</v>
      </c>
      <c r="C16" s="237">
        <v>16.4</v>
      </c>
      <c r="D16" s="238">
        <v>106.28645495787426</v>
      </c>
      <c r="E16" s="239">
        <v>16.53</v>
      </c>
      <c r="F16" s="238">
        <v>107.12896953985742</v>
      </c>
      <c r="G16" s="237">
        <v>16.05</v>
      </c>
      <c r="H16" s="238">
        <v>104.01814646791965</v>
      </c>
      <c r="I16" s="237">
        <v>17.16</v>
      </c>
      <c r="J16" s="238">
        <v>111.21192482177575</v>
      </c>
      <c r="K16" s="239">
        <v>15.43</v>
      </c>
      <c r="L16" s="238">
        <v>100</v>
      </c>
      <c r="M16" s="237">
        <v>16.490000000000002</v>
      </c>
      <c r="N16" s="238">
        <v>106.86973428386261</v>
      </c>
      <c r="O16" s="237">
        <v>16.49</v>
      </c>
      <c r="P16" s="238">
        <v>106.8697342838626</v>
      </c>
      <c r="Q16" s="239">
        <v>16.759999999999998</v>
      </c>
      <c r="R16" s="238">
        <v>108.61957226182759</v>
      </c>
      <c r="S16" s="235">
        <v>15.43</v>
      </c>
      <c r="T16" s="206"/>
      <c r="U16" s="207"/>
      <c r="V16" s="207"/>
    </row>
    <row r="17" spans="1:22" ht="15">
      <c r="A17" s="272">
        <v>9</v>
      </c>
      <c r="B17" s="236" t="s">
        <v>91</v>
      </c>
      <c r="C17" s="237">
        <v>18.73</v>
      </c>
      <c r="D17" s="238">
        <v>102.85557386051619</v>
      </c>
      <c r="E17" s="239">
        <v>18.98</v>
      </c>
      <c r="F17" s="238">
        <v>104.22844590884128</v>
      </c>
      <c r="G17" s="237">
        <v>18.47</v>
      </c>
      <c r="H17" s="238">
        <v>101.42778693025807</v>
      </c>
      <c r="I17" s="237">
        <v>19.930000000000003</v>
      </c>
      <c r="J17" s="238">
        <v>109.44535969247666</v>
      </c>
      <c r="K17" s="239">
        <v>19.32</v>
      </c>
      <c r="L17" s="238">
        <v>106.09555189456341</v>
      </c>
      <c r="M17" s="237">
        <v>18.210000000000004</v>
      </c>
      <c r="N17" s="238">
        <v>100</v>
      </c>
      <c r="O17" s="237">
        <v>19.709999999999997</v>
      </c>
      <c r="P17" s="238">
        <v>108.23723228995053</v>
      </c>
      <c r="Q17" s="239">
        <v>19.83</v>
      </c>
      <c r="R17" s="238">
        <v>108.89621087314659</v>
      </c>
      <c r="S17" s="235">
        <v>18.210000000000004</v>
      </c>
      <c r="T17" s="206"/>
      <c r="U17" s="207"/>
      <c r="V17" s="207"/>
    </row>
    <row r="18" spans="1:22" ht="15">
      <c r="A18" s="272">
        <v>10</v>
      </c>
      <c r="B18" s="236" t="s">
        <v>112</v>
      </c>
      <c r="C18" s="237">
        <v>28.04</v>
      </c>
      <c r="D18" s="238">
        <v>102.52285191956125</v>
      </c>
      <c r="E18" s="239">
        <v>29.189999999999998</v>
      </c>
      <c r="F18" s="238">
        <v>106.72760511882997</v>
      </c>
      <c r="G18" s="237">
        <v>27.349999999999998</v>
      </c>
      <c r="H18" s="238">
        <v>100</v>
      </c>
      <c r="I18" s="237">
        <v>30.650000000000002</v>
      </c>
      <c r="J18" s="238">
        <v>112.0658135283364</v>
      </c>
      <c r="K18" s="239">
        <v>28.080000000000002</v>
      </c>
      <c r="L18" s="238">
        <v>102.66910420475321</v>
      </c>
      <c r="M18" s="237">
        <v>29.18</v>
      </c>
      <c r="N18" s="238">
        <v>106.691042047532</v>
      </c>
      <c r="O18" s="237">
        <v>28.8</v>
      </c>
      <c r="P18" s="238">
        <v>105.30164533820843</v>
      </c>
      <c r="Q18" s="239">
        <v>29.55</v>
      </c>
      <c r="R18" s="238">
        <v>108.0438756855576</v>
      </c>
      <c r="S18" s="235">
        <v>27.349999999999998</v>
      </c>
      <c r="T18" s="206"/>
      <c r="U18" s="207"/>
      <c r="V18" s="207"/>
    </row>
    <row r="19" spans="1:22" ht="15">
      <c r="A19" s="272">
        <v>11</v>
      </c>
      <c r="B19" s="236" t="s">
        <v>92</v>
      </c>
      <c r="C19" s="237">
        <v>28.070000000000004</v>
      </c>
      <c r="D19" s="238">
        <v>103.42667649226236</v>
      </c>
      <c r="E19" s="239">
        <v>30.31</v>
      </c>
      <c r="F19" s="238">
        <v>111.68017686072218</v>
      </c>
      <c r="G19" s="237">
        <v>27.409999999999997</v>
      </c>
      <c r="H19" s="238">
        <v>100.9948415622697</v>
      </c>
      <c r="I19" s="237">
        <v>30.17</v>
      </c>
      <c r="J19" s="238">
        <v>111.16433308769345</v>
      </c>
      <c r="K19" s="239">
        <v>27.14</v>
      </c>
      <c r="L19" s="238">
        <v>100</v>
      </c>
      <c r="M19" s="237">
        <v>29.249999999999996</v>
      </c>
      <c r="N19" s="238">
        <v>107.77450257921886</v>
      </c>
      <c r="O19" s="237">
        <v>29.62</v>
      </c>
      <c r="P19" s="238">
        <v>109.13780397936625</v>
      </c>
      <c r="Q19" s="239">
        <v>30.259999999999998</v>
      </c>
      <c r="R19" s="238">
        <v>111.49594694178333</v>
      </c>
      <c r="S19" s="235">
        <v>27.14</v>
      </c>
      <c r="T19" s="206"/>
      <c r="U19" s="207"/>
      <c r="V19" s="207"/>
    </row>
    <row r="20" spans="1:22" ht="15">
      <c r="A20" s="272">
        <v>12</v>
      </c>
      <c r="B20" s="236" t="s">
        <v>93</v>
      </c>
      <c r="C20" s="237">
        <v>14.940000000000001</v>
      </c>
      <c r="D20" s="238">
        <v>102.82174810736409</v>
      </c>
      <c r="E20" s="239">
        <v>15.440000000000001</v>
      </c>
      <c r="F20" s="238">
        <v>106.26290433585686</v>
      </c>
      <c r="G20" s="237">
        <v>14.530000000000001</v>
      </c>
      <c r="H20" s="238">
        <v>100</v>
      </c>
      <c r="I20" s="237">
        <v>15.990000000000002</v>
      </c>
      <c r="J20" s="238">
        <v>110.0481761871989</v>
      </c>
      <c r="K20" s="239">
        <v>15.650000000000002</v>
      </c>
      <c r="L20" s="238">
        <v>107.70818995182383</v>
      </c>
      <c r="M20" s="237">
        <v>15.879999999999999</v>
      </c>
      <c r="N20" s="238">
        <v>109.29112181693048</v>
      </c>
      <c r="O20" s="237">
        <v>16.009999999999998</v>
      </c>
      <c r="P20" s="238">
        <v>110.18582243633858</v>
      </c>
      <c r="Q20" s="239">
        <v>15.959999999999999</v>
      </c>
      <c r="R20" s="238">
        <v>109.84170681348932</v>
      </c>
      <c r="S20" s="235">
        <v>14.530000000000001</v>
      </c>
      <c r="T20" s="206"/>
      <c r="U20" s="207"/>
      <c r="V20" s="207"/>
    </row>
    <row r="21" spans="1:22" ht="15">
      <c r="A21" s="272">
        <v>13</v>
      </c>
      <c r="B21" s="236" t="s">
        <v>94</v>
      </c>
      <c r="C21" s="237">
        <v>10.54</v>
      </c>
      <c r="D21" s="238">
        <v>117.50278706800444</v>
      </c>
      <c r="E21" s="239">
        <v>9.850000000000001</v>
      </c>
      <c r="F21" s="238">
        <v>109.81047937569677</v>
      </c>
      <c r="G21" s="237">
        <v>8.97</v>
      </c>
      <c r="H21" s="238">
        <v>100</v>
      </c>
      <c r="I21" s="237">
        <v>9.55</v>
      </c>
      <c r="J21" s="238">
        <v>106.4659977703456</v>
      </c>
      <c r="K21" s="239">
        <v>9.25</v>
      </c>
      <c r="L21" s="238">
        <v>103.1215161649944</v>
      </c>
      <c r="M21" s="237">
        <v>9.05</v>
      </c>
      <c r="N21" s="238">
        <v>100.89186176142697</v>
      </c>
      <c r="O21" s="237">
        <v>9.099999999999998</v>
      </c>
      <c r="P21" s="238">
        <v>101.4492753623188</v>
      </c>
      <c r="Q21" s="239">
        <v>9.28</v>
      </c>
      <c r="R21" s="238">
        <v>103.45596432552952</v>
      </c>
      <c r="S21" s="235">
        <v>8.97</v>
      </c>
      <c r="T21" s="206"/>
      <c r="U21" s="207"/>
      <c r="V21" s="207"/>
    </row>
    <row r="22" spans="1:22" ht="15">
      <c r="A22" s="272">
        <v>14</v>
      </c>
      <c r="B22" s="236" t="s">
        <v>95</v>
      </c>
      <c r="C22" s="237">
        <v>9.6</v>
      </c>
      <c r="D22" s="238">
        <v>103.5598705501618</v>
      </c>
      <c r="E22" s="239">
        <v>9.76</v>
      </c>
      <c r="F22" s="238">
        <v>105.28586839266451</v>
      </c>
      <c r="G22" s="237">
        <v>9.27</v>
      </c>
      <c r="H22" s="238">
        <v>100</v>
      </c>
      <c r="I22" s="237">
        <v>9.71</v>
      </c>
      <c r="J22" s="238">
        <v>104.74649406688243</v>
      </c>
      <c r="K22" s="239">
        <v>9.410000000000002</v>
      </c>
      <c r="L22" s="238">
        <v>101.5102481121899</v>
      </c>
      <c r="M22" s="237">
        <v>9.42</v>
      </c>
      <c r="N22" s="238">
        <v>101.61812297734629</v>
      </c>
      <c r="O22" s="237">
        <v>9.750000000000002</v>
      </c>
      <c r="P22" s="238">
        <v>105.17799352750812</v>
      </c>
      <c r="Q22" s="239">
        <v>9.850000000000001</v>
      </c>
      <c r="R22" s="238">
        <v>106.2567421790723</v>
      </c>
      <c r="S22" s="235">
        <v>9.27</v>
      </c>
      <c r="T22" s="206"/>
      <c r="U22" s="207"/>
      <c r="V22" s="207"/>
    </row>
    <row r="23" spans="1:22" ht="15">
      <c r="A23" s="272">
        <v>15</v>
      </c>
      <c r="B23" s="236" t="s">
        <v>96</v>
      </c>
      <c r="C23" s="237">
        <v>15.020000000000001</v>
      </c>
      <c r="D23" s="238">
        <v>100</v>
      </c>
      <c r="E23" s="239">
        <v>15.770000000000001</v>
      </c>
      <c r="F23" s="238">
        <v>104.99334221038615</v>
      </c>
      <c r="G23" s="237">
        <v>15.46</v>
      </c>
      <c r="H23" s="238">
        <v>102.92942743009321</v>
      </c>
      <c r="I23" s="237">
        <v>15.920000000000002</v>
      </c>
      <c r="J23" s="238">
        <v>105.99201065246338</v>
      </c>
      <c r="K23" s="239">
        <v>15.600000000000001</v>
      </c>
      <c r="L23" s="238">
        <v>103.86151797603196</v>
      </c>
      <c r="M23" s="237">
        <v>15.58</v>
      </c>
      <c r="N23" s="238">
        <v>103.72836218375498</v>
      </c>
      <c r="O23" s="237">
        <v>15.89</v>
      </c>
      <c r="P23" s="238">
        <v>105.79227696404794</v>
      </c>
      <c r="Q23" s="239">
        <v>15.940000000000001</v>
      </c>
      <c r="R23" s="238">
        <v>106.12516644474034</v>
      </c>
      <c r="S23" s="235">
        <v>15.020000000000001</v>
      </c>
      <c r="T23" s="206"/>
      <c r="U23" s="207"/>
      <c r="V23" s="207"/>
    </row>
    <row r="24" spans="1:22" ht="15">
      <c r="A24" s="272">
        <v>16</v>
      </c>
      <c r="B24" s="236" t="s">
        <v>97</v>
      </c>
      <c r="C24" s="237">
        <v>12.419999999999998</v>
      </c>
      <c r="D24" s="238">
        <v>100</v>
      </c>
      <c r="E24" s="239">
        <v>14.13</v>
      </c>
      <c r="F24" s="238">
        <v>113.768115942029</v>
      </c>
      <c r="G24" s="237">
        <v>13.399999999999999</v>
      </c>
      <c r="H24" s="238">
        <v>107.89049919484704</v>
      </c>
      <c r="I24" s="237">
        <v>13.16</v>
      </c>
      <c r="J24" s="238">
        <v>105.95813204508859</v>
      </c>
      <c r="K24" s="239">
        <v>13.7</v>
      </c>
      <c r="L24" s="238">
        <v>110.30595813204509</v>
      </c>
      <c r="M24" s="237">
        <v>13.65</v>
      </c>
      <c r="N24" s="238">
        <v>109.9033816425121</v>
      </c>
      <c r="O24" s="237">
        <v>13.93</v>
      </c>
      <c r="P24" s="238">
        <v>112.15780998389695</v>
      </c>
      <c r="Q24" s="239">
        <v>13.540000000000001</v>
      </c>
      <c r="R24" s="238">
        <v>109.01771336553946</v>
      </c>
      <c r="S24" s="235">
        <v>12.419999999999998</v>
      </c>
      <c r="T24" s="206"/>
      <c r="U24" s="207"/>
      <c r="V24" s="207"/>
    </row>
    <row r="25" spans="1:22" ht="15.75" thickBot="1">
      <c r="A25" s="272">
        <v>17</v>
      </c>
      <c r="B25" s="236" t="s">
        <v>98</v>
      </c>
      <c r="C25" s="237">
        <v>21.099999999999998</v>
      </c>
      <c r="D25" s="238">
        <v>102.67639902676397</v>
      </c>
      <c r="E25" s="239">
        <v>20.849999999999998</v>
      </c>
      <c r="F25" s="238">
        <v>101.45985401459852</v>
      </c>
      <c r="G25" s="237">
        <v>20.55</v>
      </c>
      <c r="H25" s="238">
        <v>100</v>
      </c>
      <c r="I25" s="237">
        <v>20.900000000000002</v>
      </c>
      <c r="J25" s="238">
        <v>101.70316301703164</v>
      </c>
      <c r="K25" s="239">
        <v>20.96</v>
      </c>
      <c r="L25" s="238">
        <v>101.99513381995133</v>
      </c>
      <c r="M25" s="237">
        <v>21.16</v>
      </c>
      <c r="N25" s="238">
        <v>102.9683698296837</v>
      </c>
      <c r="O25" s="237">
        <v>21.099999999999998</v>
      </c>
      <c r="P25" s="238">
        <v>102.67639902676397</v>
      </c>
      <c r="Q25" s="239">
        <v>21.2</v>
      </c>
      <c r="R25" s="238">
        <v>103.16301703163016</v>
      </c>
      <c r="S25" s="235">
        <v>20.55</v>
      </c>
      <c r="T25" s="206"/>
      <c r="U25" s="207"/>
      <c r="V25" s="207"/>
    </row>
    <row r="26" spans="1:15" s="212" customFormat="1" ht="15.75" thickBot="1">
      <c r="A26" s="208"/>
      <c r="B26" s="191"/>
      <c r="C26" s="209"/>
      <c r="D26" s="210"/>
      <c r="E26" s="210"/>
      <c r="F26" s="210"/>
      <c r="G26" s="209"/>
      <c r="H26" s="210"/>
      <c r="I26" s="209"/>
      <c r="J26" s="210"/>
      <c r="K26" s="210"/>
      <c r="L26" s="210"/>
      <c r="M26" s="209"/>
      <c r="N26" s="210"/>
      <c r="O26" s="211"/>
    </row>
    <row r="27" spans="1:15" s="212" customFormat="1" ht="16.5" thickBot="1">
      <c r="A27" s="320" t="s">
        <v>114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2"/>
    </row>
    <row r="28" spans="1:15" ht="12.75" customHeight="1">
      <c r="A28" s="337" t="s">
        <v>21</v>
      </c>
      <c r="B28" s="338"/>
      <c r="C28" s="323" t="s">
        <v>56</v>
      </c>
      <c r="D28" s="324"/>
      <c r="E28" s="323" t="s">
        <v>57</v>
      </c>
      <c r="F28" s="324"/>
      <c r="G28" s="323" t="s">
        <v>58</v>
      </c>
      <c r="H28" s="324"/>
      <c r="I28" s="323" t="s">
        <v>59</v>
      </c>
      <c r="J28" s="324"/>
      <c r="K28" s="323" t="s">
        <v>60</v>
      </c>
      <c r="L28" s="324"/>
      <c r="M28" s="323" t="s">
        <v>61</v>
      </c>
      <c r="N28" s="357"/>
      <c r="O28" s="359" t="s">
        <v>22</v>
      </c>
    </row>
    <row r="29" spans="1:15" s="198" customFormat="1" ht="41.25" customHeight="1">
      <c r="A29" s="339"/>
      <c r="B29" s="340"/>
      <c r="C29" s="325"/>
      <c r="D29" s="326"/>
      <c r="E29" s="325"/>
      <c r="F29" s="326"/>
      <c r="G29" s="325"/>
      <c r="H29" s="326"/>
      <c r="I29" s="325"/>
      <c r="J29" s="326"/>
      <c r="K29" s="325"/>
      <c r="L29" s="326"/>
      <c r="M29" s="325"/>
      <c r="N29" s="358"/>
      <c r="O29" s="360"/>
    </row>
    <row r="30" spans="1:15" s="198" customFormat="1" ht="37.5" customHeight="1" thickBot="1">
      <c r="A30" s="341"/>
      <c r="B30" s="342"/>
      <c r="C30" s="213" t="s">
        <v>23</v>
      </c>
      <c r="D30" s="214" t="s">
        <v>24</v>
      </c>
      <c r="E30" s="213" t="s">
        <v>23</v>
      </c>
      <c r="F30" s="214" t="s">
        <v>24</v>
      </c>
      <c r="G30" s="213" t="s">
        <v>23</v>
      </c>
      <c r="H30" s="214" t="s">
        <v>24</v>
      </c>
      <c r="I30" s="213" t="s">
        <v>23</v>
      </c>
      <c r="J30" s="214" t="s">
        <v>24</v>
      </c>
      <c r="K30" s="213" t="s">
        <v>23</v>
      </c>
      <c r="L30" s="214" t="s">
        <v>24</v>
      </c>
      <c r="M30" s="213" t="s">
        <v>23</v>
      </c>
      <c r="N30" s="215" t="s">
        <v>24</v>
      </c>
      <c r="O30" s="361"/>
    </row>
    <row r="31" spans="1:15" ht="15">
      <c r="A31" s="273">
        <v>1</v>
      </c>
      <c r="B31" s="240" t="s">
        <v>109</v>
      </c>
      <c r="C31" s="241">
        <v>5.17</v>
      </c>
      <c r="D31" s="242">
        <v>100</v>
      </c>
      <c r="E31" s="241">
        <v>5.29</v>
      </c>
      <c r="F31" s="242">
        <v>102.32108317214701</v>
      </c>
      <c r="G31" s="241">
        <v>5.28</v>
      </c>
      <c r="H31" s="242">
        <v>102.12765957446808</v>
      </c>
      <c r="I31" s="241">
        <v>5.19</v>
      </c>
      <c r="J31" s="242">
        <v>100.38684719535784</v>
      </c>
      <c r="K31" s="241">
        <v>5.34</v>
      </c>
      <c r="L31" s="242">
        <v>103.28820116054158</v>
      </c>
      <c r="M31" s="241">
        <v>5.29</v>
      </c>
      <c r="N31" s="242">
        <v>102.32108317214701</v>
      </c>
      <c r="O31" s="243">
        <v>5.17</v>
      </c>
    </row>
    <row r="32" spans="1:15" ht="15">
      <c r="A32" s="274">
        <v>2</v>
      </c>
      <c r="B32" s="244" t="s">
        <v>86</v>
      </c>
      <c r="C32" s="245">
        <v>2.22</v>
      </c>
      <c r="D32" s="246">
        <v>100</v>
      </c>
      <c r="E32" s="245">
        <v>2.22</v>
      </c>
      <c r="F32" s="246">
        <v>100</v>
      </c>
      <c r="G32" s="245">
        <v>2.31</v>
      </c>
      <c r="H32" s="246">
        <v>104.05405405405406</v>
      </c>
      <c r="I32" s="245">
        <v>2.31</v>
      </c>
      <c r="J32" s="246">
        <v>104.05405405405406</v>
      </c>
      <c r="K32" s="245">
        <v>2.25</v>
      </c>
      <c r="L32" s="246">
        <v>101.35135135135135</v>
      </c>
      <c r="M32" s="245">
        <v>2.22</v>
      </c>
      <c r="N32" s="246">
        <v>100</v>
      </c>
      <c r="O32" s="247">
        <v>2.22</v>
      </c>
    </row>
    <row r="33" spans="1:15" ht="15">
      <c r="A33" s="275">
        <v>3</v>
      </c>
      <c r="B33" s="244" t="s">
        <v>110</v>
      </c>
      <c r="C33" s="245">
        <v>3.68</v>
      </c>
      <c r="D33" s="246">
        <v>100</v>
      </c>
      <c r="E33" s="245">
        <v>3.86</v>
      </c>
      <c r="F33" s="246">
        <v>104.8913043478261</v>
      </c>
      <c r="G33" s="245">
        <v>3.85</v>
      </c>
      <c r="H33" s="246">
        <v>104.61956521739131</v>
      </c>
      <c r="I33" s="245">
        <v>4.1</v>
      </c>
      <c r="J33" s="246">
        <v>111.41304347826086</v>
      </c>
      <c r="K33" s="245">
        <v>4.03</v>
      </c>
      <c r="L33" s="246">
        <v>109.51086956521738</v>
      </c>
      <c r="M33" s="245">
        <v>3.73</v>
      </c>
      <c r="N33" s="246">
        <v>101.3586956521739</v>
      </c>
      <c r="O33" s="247">
        <v>3.68</v>
      </c>
    </row>
    <row r="34" spans="1:15" ht="15">
      <c r="A34" s="274">
        <v>4</v>
      </c>
      <c r="B34" s="244" t="s">
        <v>87</v>
      </c>
      <c r="C34" s="245">
        <v>107.98</v>
      </c>
      <c r="D34" s="246">
        <v>101.09540305214868</v>
      </c>
      <c r="E34" s="245">
        <v>112.09</v>
      </c>
      <c r="F34" s="246">
        <v>104.94335736354272</v>
      </c>
      <c r="G34" s="245">
        <v>106.81</v>
      </c>
      <c r="H34" s="246">
        <v>100</v>
      </c>
      <c r="I34" s="245">
        <v>114.82</v>
      </c>
      <c r="J34" s="246">
        <v>107.49929781855631</v>
      </c>
      <c r="K34" s="245">
        <v>111.05</v>
      </c>
      <c r="L34" s="246">
        <v>103.9696657616328</v>
      </c>
      <c r="M34" s="245">
        <v>107.83</v>
      </c>
      <c r="N34" s="246">
        <v>100.95496676341168</v>
      </c>
      <c r="O34" s="247">
        <v>106.81</v>
      </c>
    </row>
    <row r="35" spans="1:15" ht="15">
      <c r="A35" s="275">
        <v>5</v>
      </c>
      <c r="B35" s="244" t="s">
        <v>88</v>
      </c>
      <c r="C35" s="245">
        <v>2.44</v>
      </c>
      <c r="D35" s="246">
        <v>100</v>
      </c>
      <c r="E35" s="245">
        <v>2.51</v>
      </c>
      <c r="F35" s="246">
        <v>102.86885245901638</v>
      </c>
      <c r="G35" s="245">
        <v>2.51</v>
      </c>
      <c r="H35" s="246">
        <v>102.86885245901638</v>
      </c>
      <c r="I35" s="245">
        <v>2.56</v>
      </c>
      <c r="J35" s="246">
        <v>104.91803278688525</v>
      </c>
      <c r="K35" s="245">
        <v>2.56</v>
      </c>
      <c r="L35" s="246">
        <v>104.91803278688525</v>
      </c>
      <c r="M35" s="245">
        <v>2.51</v>
      </c>
      <c r="N35" s="246">
        <v>102.86885245901638</v>
      </c>
      <c r="O35" s="247">
        <v>2.44</v>
      </c>
    </row>
    <row r="36" spans="1:15" ht="15">
      <c r="A36" s="274">
        <v>6</v>
      </c>
      <c r="B36" s="244" t="s">
        <v>89</v>
      </c>
      <c r="C36" s="245">
        <v>17.36</v>
      </c>
      <c r="D36" s="246">
        <v>105.40376442015787</v>
      </c>
      <c r="E36" s="245">
        <v>16.99</v>
      </c>
      <c r="F36" s="246">
        <v>103.15725561627201</v>
      </c>
      <c r="G36" s="245">
        <v>17.19</v>
      </c>
      <c r="H36" s="246">
        <v>104.37158469945354</v>
      </c>
      <c r="I36" s="245">
        <v>17.41</v>
      </c>
      <c r="J36" s="246">
        <v>105.70734669095323</v>
      </c>
      <c r="K36" s="245">
        <v>16.91</v>
      </c>
      <c r="L36" s="246">
        <v>102.67152398299939</v>
      </c>
      <c r="M36" s="245">
        <v>16.47</v>
      </c>
      <c r="N36" s="246">
        <v>100</v>
      </c>
      <c r="O36" s="247">
        <v>16.47</v>
      </c>
    </row>
    <row r="37" spans="1:15" ht="15">
      <c r="A37" s="275">
        <v>7</v>
      </c>
      <c r="B37" s="244" t="s">
        <v>111</v>
      </c>
      <c r="C37" s="245">
        <v>7.79</v>
      </c>
      <c r="D37" s="246">
        <v>100</v>
      </c>
      <c r="E37" s="245">
        <v>8.3</v>
      </c>
      <c r="F37" s="246">
        <v>106.54685494223364</v>
      </c>
      <c r="G37" s="245">
        <v>8.13</v>
      </c>
      <c r="H37" s="246">
        <v>104.36456996148908</v>
      </c>
      <c r="I37" s="245">
        <v>8.54</v>
      </c>
      <c r="J37" s="246">
        <v>109.62772785622592</v>
      </c>
      <c r="K37" s="245">
        <v>8.68</v>
      </c>
      <c r="L37" s="246">
        <v>111.42490372272142</v>
      </c>
      <c r="M37" s="245">
        <v>8.14</v>
      </c>
      <c r="N37" s="246">
        <v>104.49293966623878</v>
      </c>
      <c r="O37" s="247">
        <v>7.79</v>
      </c>
    </row>
    <row r="38" spans="1:15" ht="15">
      <c r="A38" s="274">
        <v>8</v>
      </c>
      <c r="B38" s="244" t="s">
        <v>90</v>
      </c>
      <c r="C38" s="245">
        <v>13.54</v>
      </c>
      <c r="D38" s="246">
        <v>100</v>
      </c>
      <c r="E38" s="245">
        <v>14.47</v>
      </c>
      <c r="F38" s="246">
        <v>106.8685376661743</v>
      </c>
      <c r="G38" s="245">
        <v>13.9</v>
      </c>
      <c r="H38" s="246">
        <v>102.65878877400294</v>
      </c>
      <c r="I38" s="245">
        <v>13.96</v>
      </c>
      <c r="J38" s="246">
        <v>103.1019202363368</v>
      </c>
      <c r="K38" s="245">
        <v>14.11</v>
      </c>
      <c r="L38" s="246">
        <v>104.20974889217133</v>
      </c>
      <c r="M38" s="245">
        <v>14.12</v>
      </c>
      <c r="N38" s="246">
        <v>104.28360413589365</v>
      </c>
      <c r="O38" s="247">
        <v>13.54</v>
      </c>
    </row>
    <row r="39" spans="1:15" ht="15">
      <c r="A39" s="275">
        <v>9</v>
      </c>
      <c r="B39" s="244" t="s">
        <v>91</v>
      </c>
      <c r="C39" s="245">
        <v>10.65</v>
      </c>
      <c r="D39" s="246">
        <v>107.35887096774192</v>
      </c>
      <c r="E39" s="245">
        <v>11.04</v>
      </c>
      <c r="F39" s="246">
        <v>111.29032258064512</v>
      </c>
      <c r="G39" s="245">
        <v>9.92</v>
      </c>
      <c r="H39" s="246">
        <v>100</v>
      </c>
      <c r="I39" s="245">
        <v>10.63</v>
      </c>
      <c r="J39" s="246">
        <v>107.1572580645161</v>
      </c>
      <c r="K39" s="245">
        <v>11.25</v>
      </c>
      <c r="L39" s="246">
        <v>113.4072580645161</v>
      </c>
      <c r="M39" s="245">
        <v>11.09</v>
      </c>
      <c r="N39" s="246">
        <v>111.79435483870965</v>
      </c>
      <c r="O39" s="247">
        <v>9.92</v>
      </c>
    </row>
    <row r="40" spans="1:15" ht="15">
      <c r="A40" s="274">
        <v>10</v>
      </c>
      <c r="B40" s="244" t="s">
        <v>112</v>
      </c>
      <c r="C40" s="245">
        <v>36.44</v>
      </c>
      <c r="D40" s="246">
        <v>108.71121718377086</v>
      </c>
      <c r="E40" s="245">
        <v>37.48</v>
      </c>
      <c r="F40" s="246">
        <v>111.81384248210024</v>
      </c>
      <c r="G40" s="245">
        <v>33.52</v>
      </c>
      <c r="H40" s="246">
        <v>100</v>
      </c>
      <c r="I40" s="245">
        <v>37.96</v>
      </c>
      <c r="J40" s="246">
        <v>113.24582338902147</v>
      </c>
      <c r="K40" s="245">
        <v>36.24</v>
      </c>
      <c r="L40" s="246">
        <v>108.11455847255367</v>
      </c>
      <c r="M40" s="245">
        <v>37.22</v>
      </c>
      <c r="N40" s="246">
        <v>111.03818615751788</v>
      </c>
      <c r="O40" s="247">
        <v>33.52</v>
      </c>
    </row>
    <row r="41" spans="1:15" ht="15">
      <c r="A41" s="275">
        <v>11</v>
      </c>
      <c r="B41" s="244" t="s">
        <v>92</v>
      </c>
      <c r="C41" s="245">
        <v>22.81</v>
      </c>
      <c r="D41" s="246">
        <v>104.39359267734554</v>
      </c>
      <c r="E41" s="245">
        <v>23.23</v>
      </c>
      <c r="F41" s="246">
        <v>106.31578947368423</v>
      </c>
      <c r="G41" s="245">
        <v>21.85</v>
      </c>
      <c r="H41" s="246">
        <v>100</v>
      </c>
      <c r="I41" s="245">
        <v>23.3</v>
      </c>
      <c r="J41" s="246">
        <v>106.63615560640733</v>
      </c>
      <c r="K41" s="245">
        <v>22.4</v>
      </c>
      <c r="L41" s="246">
        <v>102.51716247139588</v>
      </c>
      <c r="M41" s="245">
        <v>23.03</v>
      </c>
      <c r="N41" s="246">
        <v>105.40045766590391</v>
      </c>
      <c r="O41" s="247">
        <v>21.85</v>
      </c>
    </row>
    <row r="42" spans="1:15" ht="15">
      <c r="A42" s="274">
        <v>12</v>
      </c>
      <c r="B42" s="244" t="s">
        <v>93</v>
      </c>
      <c r="C42" s="245">
        <v>11.11</v>
      </c>
      <c r="D42" s="246">
        <v>100</v>
      </c>
      <c r="E42" s="245">
        <v>12.95</v>
      </c>
      <c r="F42" s="246">
        <v>116.56165616561658</v>
      </c>
      <c r="G42" s="245">
        <v>12.5</v>
      </c>
      <c r="H42" s="246">
        <v>112.51125112511251</v>
      </c>
      <c r="I42" s="245">
        <v>12.99</v>
      </c>
      <c r="J42" s="246">
        <v>116.92169216921693</v>
      </c>
      <c r="K42" s="245">
        <v>12.22</v>
      </c>
      <c r="L42" s="246">
        <v>109.99099909991</v>
      </c>
      <c r="M42" s="245">
        <v>12.98</v>
      </c>
      <c r="N42" s="246">
        <v>116.83168316831684</v>
      </c>
      <c r="O42" s="247">
        <v>11.11</v>
      </c>
    </row>
    <row r="43" spans="1:15" ht="15">
      <c r="A43" s="275">
        <v>13</v>
      </c>
      <c r="B43" s="244" t="s">
        <v>94</v>
      </c>
      <c r="C43" s="245">
        <v>19.31</v>
      </c>
      <c r="D43" s="246">
        <v>105.63457330415751</v>
      </c>
      <c r="E43" s="245">
        <v>18.28</v>
      </c>
      <c r="F43" s="246">
        <v>100</v>
      </c>
      <c r="G43" s="245">
        <v>20.65</v>
      </c>
      <c r="H43" s="246">
        <v>112.96498905908092</v>
      </c>
      <c r="I43" s="245">
        <v>20.13</v>
      </c>
      <c r="J43" s="246">
        <v>110.12035010940919</v>
      </c>
      <c r="K43" s="245">
        <v>20.2</v>
      </c>
      <c r="L43" s="246">
        <v>110.50328227571117</v>
      </c>
      <c r="M43" s="245">
        <v>21.55</v>
      </c>
      <c r="N43" s="246">
        <v>117.88840262582052</v>
      </c>
      <c r="O43" s="247">
        <v>18.28</v>
      </c>
    </row>
    <row r="44" spans="1:15" ht="15">
      <c r="A44" s="274">
        <v>14</v>
      </c>
      <c r="B44" s="244" t="s">
        <v>95</v>
      </c>
      <c r="C44" s="245">
        <v>5.02</v>
      </c>
      <c r="D44" s="246">
        <v>111.06194690265487</v>
      </c>
      <c r="E44" s="245">
        <v>5.05</v>
      </c>
      <c r="F44" s="246">
        <v>111.72566371681415</v>
      </c>
      <c r="G44" s="245">
        <v>4.52</v>
      </c>
      <c r="H44" s="246">
        <v>100</v>
      </c>
      <c r="I44" s="245">
        <v>5.05</v>
      </c>
      <c r="J44" s="246">
        <v>111.72566371681418</v>
      </c>
      <c r="K44" s="245">
        <v>5.42</v>
      </c>
      <c r="L44" s="246">
        <v>119.91150442477878</v>
      </c>
      <c r="M44" s="245">
        <v>5.01</v>
      </c>
      <c r="N44" s="246">
        <v>110.84070796460178</v>
      </c>
      <c r="O44" s="247">
        <v>4.52</v>
      </c>
    </row>
    <row r="45" spans="1:15" ht="15">
      <c r="A45" s="275">
        <v>15</v>
      </c>
      <c r="B45" s="244" t="s">
        <v>113</v>
      </c>
      <c r="C45" s="245">
        <v>1.88</v>
      </c>
      <c r="D45" s="246">
        <v>128.76712328767124</v>
      </c>
      <c r="E45" s="245">
        <v>1.74</v>
      </c>
      <c r="F45" s="246">
        <v>119.17808219178083</v>
      </c>
      <c r="G45" s="245">
        <v>1.46</v>
      </c>
      <c r="H45" s="246">
        <v>100</v>
      </c>
      <c r="I45" s="245">
        <v>1.86</v>
      </c>
      <c r="J45" s="246">
        <v>127.39726027397262</v>
      </c>
      <c r="K45" s="245">
        <v>1.79</v>
      </c>
      <c r="L45" s="246">
        <v>122.6027397260274</v>
      </c>
      <c r="M45" s="245">
        <v>1.73</v>
      </c>
      <c r="N45" s="246">
        <v>118.49315068493152</v>
      </c>
      <c r="O45" s="247">
        <v>1.46</v>
      </c>
    </row>
    <row r="46" spans="1:15" ht="15">
      <c r="A46" s="275">
        <v>16</v>
      </c>
      <c r="B46" s="244" t="s">
        <v>96</v>
      </c>
      <c r="C46" s="245">
        <v>15.09</v>
      </c>
      <c r="D46" s="246">
        <v>100</v>
      </c>
      <c r="E46" s="245">
        <v>15.44</v>
      </c>
      <c r="F46" s="246">
        <v>102.31941683233931</v>
      </c>
      <c r="G46" s="245">
        <v>15.44</v>
      </c>
      <c r="H46" s="246">
        <v>102.31941683233931</v>
      </c>
      <c r="I46" s="245">
        <v>16.98</v>
      </c>
      <c r="J46" s="246">
        <v>112.5248508946322</v>
      </c>
      <c r="K46" s="245">
        <v>15.71</v>
      </c>
      <c r="L46" s="246">
        <v>104.10868124585816</v>
      </c>
      <c r="M46" s="245">
        <v>15.34</v>
      </c>
      <c r="N46" s="246">
        <v>101.65672630881379</v>
      </c>
      <c r="O46" s="247">
        <v>15.09</v>
      </c>
    </row>
    <row r="47" spans="1:15" ht="15">
      <c r="A47" s="274">
        <v>17</v>
      </c>
      <c r="B47" s="244" t="s">
        <v>97</v>
      </c>
      <c r="C47" s="245">
        <v>19.85</v>
      </c>
      <c r="D47" s="246">
        <v>109.24600990643916</v>
      </c>
      <c r="E47" s="245">
        <v>19.11</v>
      </c>
      <c r="F47" s="246">
        <v>105.17336268574573</v>
      </c>
      <c r="G47" s="245">
        <v>18.17</v>
      </c>
      <c r="H47" s="246">
        <v>100</v>
      </c>
      <c r="I47" s="245">
        <v>20.28</v>
      </c>
      <c r="J47" s="246">
        <v>111.6125481563016</v>
      </c>
      <c r="K47" s="245">
        <v>20.52</v>
      </c>
      <c r="L47" s="246">
        <v>112.93340671436431</v>
      </c>
      <c r="M47" s="245">
        <v>19.84</v>
      </c>
      <c r="N47" s="246">
        <v>109.19097413318657</v>
      </c>
      <c r="O47" s="247">
        <v>18.17</v>
      </c>
    </row>
    <row r="48" spans="1:15" ht="15.75" thickBot="1">
      <c r="A48" s="276">
        <v>18</v>
      </c>
      <c r="B48" s="248" t="s">
        <v>98</v>
      </c>
      <c r="C48" s="249">
        <v>24.48</v>
      </c>
      <c r="D48" s="250">
        <v>100.08176614881438</v>
      </c>
      <c r="E48" s="249">
        <v>25.06</v>
      </c>
      <c r="F48" s="250">
        <v>102.4529844644317</v>
      </c>
      <c r="G48" s="249">
        <v>24.87</v>
      </c>
      <c r="H48" s="250">
        <v>101.676206050695</v>
      </c>
      <c r="I48" s="249">
        <v>24.85</v>
      </c>
      <c r="J48" s="250">
        <v>101.59443990188062</v>
      </c>
      <c r="K48" s="249">
        <v>26.02</v>
      </c>
      <c r="L48" s="250">
        <v>106.37775960752248</v>
      </c>
      <c r="M48" s="249">
        <v>24.46</v>
      </c>
      <c r="N48" s="250">
        <v>100</v>
      </c>
      <c r="O48" s="251">
        <v>24.46</v>
      </c>
    </row>
    <row r="49" spans="1:15" ht="15.75" thickBot="1">
      <c r="A49" s="216"/>
      <c r="B49" s="192"/>
      <c r="C49" s="217"/>
      <c r="D49" s="218"/>
      <c r="E49" s="217"/>
      <c r="F49" s="218"/>
      <c r="G49" s="217"/>
      <c r="H49" s="218"/>
      <c r="I49" s="217"/>
      <c r="J49" s="218"/>
      <c r="K49" s="217"/>
      <c r="L49" s="218"/>
      <c r="M49" s="217"/>
      <c r="N49" s="219"/>
      <c r="O49" s="207"/>
    </row>
    <row r="50" spans="1:15" ht="16.5" thickBot="1">
      <c r="A50" s="320" t="s">
        <v>127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2"/>
      <c r="N50" s="220"/>
      <c r="O50" s="221"/>
    </row>
    <row r="51" spans="1:15" ht="20.25" customHeight="1">
      <c r="A51" s="337" t="s">
        <v>21</v>
      </c>
      <c r="B51" s="338"/>
      <c r="C51" s="333" t="s">
        <v>62</v>
      </c>
      <c r="D51" s="334"/>
      <c r="E51" s="333" t="s">
        <v>63</v>
      </c>
      <c r="F51" s="334"/>
      <c r="G51" s="333" t="s">
        <v>64</v>
      </c>
      <c r="H51" s="334"/>
      <c r="I51" s="333" t="s">
        <v>65</v>
      </c>
      <c r="J51" s="334"/>
      <c r="K51" s="333" t="s">
        <v>66</v>
      </c>
      <c r="L51" s="334"/>
      <c r="M51" s="347" t="s">
        <v>22</v>
      </c>
      <c r="N51" s="199"/>
      <c r="O51" s="199"/>
    </row>
    <row r="52" spans="1:13" s="198" customFormat="1" ht="43.5" customHeight="1">
      <c r="A52" s="339"/>
      <c r="B52" s="340"/>
      <c r="C52" s="335"/>
      <c r="D52" s="336"/>
      <c r="E52" s="335"/>
      <c r="F52" s="336"/>
      <c r="G52" s="335"/>
      <c r="H52" s="336"/>
      <c r="I52" s="335"/>
      <c r="J52" s="336"/>
      <c r="K52" s="335"/>
      <c r="L52" s="336"/>
      <c r="M52" s="348"/>
    </row>
    <row r="53" spans="1:13" s="198" customFormat="1" ht="42" customHeight="1" thickBot="1">
      <c r="A53" s="341"/>
      <c r="B53" s="342"/>
      <c r="C53" s="222" t="s">
        <v>23</v>
      </c>
      <c r="D53" s="223" t="s">
        <v>24</v>
      </c>
      <c r="E53" s="222" t="s">
        <v>23</v>
      </c>
      <c r="F53" s="223" t="s">
        <v>24</v>
      </c>
      <c r="G53" s="222" t="s">
        <v>23</v>
      </c>
      <c r="H53" s="223" t="s">
        <v>24</v>
      </c>
      <c r="I53" s="203" t="s">
        <v>23</v>
      </c>
      <c r="J53" s="202" t="s">
        <v>24</v>
      </c>
      <c r="K53" s="222" t="s">
        <v>23</v>
      </c>
      <c r="L53" s="223" t="s">
        <v>24</v>
      </c>
      <c r="M53" s="349"/>
    </row>
    <row r="54" spans="1:15" ht="15.75" customHeight="1">
      <c r="A54" s="273">
        <v>1</v>
      </c>
      <c r="B54" s="252" t="s">
        <v>109</v>
      </c>
      <c r="C54" s="253">
        <v>5.26</v>
      </c>
      <c r="D54" s="238">
        <v>101.15384615384615</v>
      </c>
      <c r="E54" s="253">
        <v>5.29</v>
      </c>
      <c r="F54" s="238">
        <v>101.73076923076923</v>
      </c>
      <c r="G54" s="253">
        <v>5.2</v>
      </c>
      <c r="H54" s="238">
        <v>100</v>
      </c>
      <c r="I54" s="253">
        <v>5.3</v>
      </c>
      <c r="J54" s="238">
        <v>101.92307692307692</v>
      </c>
      <c r="K54" s="253">
        <v>5.29</v>
      </c>
      <c r="L54" s="238">
        <v>101.73076923076923</v>
      </c>
      <c r="M54" s="254">
        <v>5.2</v>
      </c>
      <c r="N54" s="199"/>
      <c r="O54" s="199"/>
    </row>
    <row r="55" spans="1:15" ht="15">
      <c r="A55" s="274">
        <v>2</v>
      </c>
      <c r="B55" s="255" t="s">
        <v>86</v>
      </c>
      <c r="C55" s="237">
        <v>3.62</v>
      </c>
      <c r="D55" s="256">
        <v>100</v>
      </c>
      <c r="E55" s="237">
        <v>3.65</v>
      </c>
      <c r="F55" s="256">
        <v>100.82872928176796</v>
      </c>
      <c r="G55" s="237">
        <v>3.65</v>
      </c>
      <c r="H55" s="256">
        <v>100.82872928176796</v>
      </c>
      <c r="I55" s="237">
        <v>3.93</v>
      </c>
      <c r="J55" s="256">
        <v>108.56353591160222</v>
      </c>
      <c r="K55" s="237">
        <v>3.65</v>
      </c>
      <c r="L55" s="256">
        <v>100.82872928176796</v>
      </c>
      <c r="M55" s="257">
        <v>3.62</v>
      </c>
      <c r="N55" s="199"/>
      <c r="O55" s="199"/>
    </row>
    <row r="56" spans="1:15" ht="15">
      <c r="A56" s="275">
        <v>3</v>
      </c>
      <c r="B56" s="255" t="s">
        <v>110</v>
      </c>
      <c r="C56" s="237">
        <v>2.2</v>
      </c>
      <c r="D56" s="256">
        <v>104.76190476190477</v>
      </c>
      <c r="E56" s="237">
        <v>2.1</v>
      </c>
      <c r="F56" s="256">
        <v>100</v>
      </c>
      <c r="G56" s="237">
        <v>2.1</v>
      </c>
      <c r="H56" s="256">
        <v>100</v>
      </c>
      <c r="I56" s="237">
        <v>2.2</v>
      </c>
      <c r="J56" s="256">
        <v>104.76190476190477</v>
      </c>
      <c r="K56" s="237">
        <v>2.1</v>
      </c>
      <c r="L56" s="256">
        <v>100</v>
      </c>
      <c r="M56" s="257">
        <v>2.1</v>
      </c>
      <c r="N56" s="199"/>
      <c r="O56" s="199"/>
    </row>
    <row r="57" spans="1:15" ht="15">
      <c r="A57" s="274">
        <v>4</v>
      </c>
      <c r="B57" s="255" t="s">
        <v>87</v>
      </c>
      <c r="C57" s="237">
        <v>104.38</v>
      </c>
      <c r="D57" s="256">
        <v>100</v>
      </c>
      <c r="E57" s="237">
        <v>104.73</v>
      </c>
      <c r="F57" s="256">
        <v>100.33531327840583</v>
      </c>
      <c r="G57" s="237">
        <v>109.05999999999999</v>
      </c>
      <c r="H57" s="256">
        <v>104.48361755125501</v>
      </c>
      <c r="I57" s="237">
        <v>111.89</v>
      </c>
      <c r="J57" s="256">
        <v>107.19486491665072</v>
      </c>
      <c r="K57" s="237">
        <v>109.82</v>
      </c>
      <c r="L57" s="256">
        <v>105.21172638436482</v>
      </c>
      <c r="M57" s="257">
        <v>104.38</v>
      </c>
      <c r="N57" s="199"/>
      <c r="O57" s="199"/>
    </row>
    <row r="58" spans="1:15" ht="15">
      <c r="A58" s="275">
        <v>5</v>
      </c>
      <c r="B58" s="255" t="s">
        <v>88</v>
      </c>
      <c r="C58" s="237">
        <v>1.67</v>
      </c>
      <c r="D58" s="256">
        <v>103.08641975308642</v>
      </c>
      <c r="E58" s="237">
        <v>1.68</v>
      </c>
      <c r="F58" s="256">
        <v>103.7037037037037</v>
      </c>
      <c r="G58" s="237">
        <v>1.68</v>
      </c>
      <c r="H58" s="256">
        <v>103.7037037037037</v>
      </c>
      <c r="I58" s="237">
        <v>1.62</v>
      </c>
      <c r="J58" s="256">
        <v>100</v>
      </c>
      <c r="K58" s="237">
        <v>1.68</v>
      </c>
      <c r="L58" s="256">
        <v>103.7037037037037</v>
      </c>
      <c r="M58" s="257">
        <v>1.62</v>
      </c>
      <c r="N58" s="199"/>
      <c r="O58" s="199"/>
    </row>
    <row r="59" spans="1:15" ht="15">
      <c r="A59" s="274">
        <v>6</v>
      </c>
      <c r="B59" s="255" t="s">
        <v>89</v>
      </c>
      <c r="C59" s="237">
        <v>27.830000000000005</v>
      </c>
      <c r="D59" s="256">
        <v>100.21606049693916</v>
      </c>
      <c r="E59" s="237">
        <v>28.19</v>
      </c>
      <c r="F59" s="256">
        <v>101.51242347857401</v>
      </c>
      <c r="G59" s="237">
        <v>27.77</v>
      </c>
      <c r="H59" s="256">
        <v>100</v>
      </c>
      <c r="I59" s="237">
        <v>30.07</v>
      </c>
      <c r="J59" s="256">
        <v>108.28231904933381</v>
      </c>
      <c r="K59" s="237">
        <v>28.130000000000003</v>
      </c>
      <c r="L59" s="256">
        <v>101.29636298163487</v>
      </c>
      <c r="M59" s="257">
        <v>27.77</v>
      </c>
      <c r="N59" s="199"/>
      <c r="O59" s="199"/>
    </row>
    <row r="60" spans="1:15" ht="15">
      <c r="A60" s="275">
        <v>7</v>
      </c>
      <c r="B60" s="255" t="s">
        <v>111</v>
      </c>
      <c r="C60" s="237">
        <v>2.13</v>
      </c>
      <c r="D60" s="256">
        <v>100</v>
      </c>
      <c r="E60" s="237">
        <v>2.26</v>
      </c>
      <c r="F60" s="256">
        <v>106.10328638497653</v>
      </c>
      <c r="G60" s="237">
        <v>2.26</v>
      </c>
      <c r="H60" s="256">
        <v>106.10328638497653</v>
      </c>
      <c r="I60" s="237">
        <v>2.26</v>
      </c>
      <c r="J60" s="256">
        <v>106.10328638497653</v>
      </c>
      <c r="K60" s="237">
        <v>2.15</v>
      </c>
      <c r="L60" s="256">
        <v>100.93896713615023</v>
      </c>
      <c r="M60" s="257">
        <v>2.13</v>
      </c>
      <c r="N60" s="199"/>
      <c r="O60" s="199"/>
    </row>
    <row r="61" spans="1:15" ht="15">
      <c r="A61" s="274">
        <v>8</v>
      </c>
      <c r="B61" s="255" t="s">
        <v>90</v>
      </c>
      <c r="C61" s="237">
        <v>2.42</v>
      </c>
      <c r="D61" s="256">
        <v>100.83333333333333</v>
      </c>
      <c r="E61" s="237">
        <v>2.43</v>
      </c>
      <c r="F61" s="256">
        <v>101.25000000000001</v>
      </c>
      <c r="G61" s="237">
        <v>2.43</v>
      </c>
      <c r="H61" s="256">
        <v>101.25000000000001</v>
      </c>
      <c r="I61" s="237">
        <v>2.4</v>
      </c>
      <c r="J61" s="256">
        <v>100</v>
      </c>
      <c r="K61" s="237">
        <v>2.43</v>
      </c>
      <c r="L61" s="256">
        <v>101.25000000000001</v>
      </c>
      <c r="M61" s="257">
        <v>2.4</v>
      </c>
      <c r="N61" s="199"/>
      <c r="O61" s="199"/>
    </row>
    <row r="62" spans="1:15" ht="15">
      <c r="A62" s="275">
        <v>9</v>
      </c>
      <c r="B62" s="255" t="s">
        <v>91</v>
      </c>
      <c r="C62" s="237">
        <v>8.57</v>
      </c>
      <c r="D62" s="256">
        <v>100</v>
      </c>
      <c r="E62" s="237">
        <v>8.940000000000001</v>
      </c>
      <c r="F62" s="256">
        <v>104.31738623103853</v>
      </c>
      <c r="G62" s="237">
        <v>8.84</v>
      </c>
      <c r="H62" s="256">
        <v>103.1505250875146</v>
      </c>
      <c r="I62" s="237">
        <v>9.21</v>
      </c>
      <c r="J62" s="256">
        <v>107.46791131855309</v>
      </c>
      <c r="K62" s="237">
        <v>8.76</v>
      </c>
      <c r="L62" s="256">
        <v>102.21703617269544</v>
      </c>
      <c r="M62" s="257">
        <v>8.57</v>
      </c>
      <c r="N62" s="199"/>
      <c r="O62" s="199"/>
    </row>
    <row r="63" spans="1:15" ht="15">
      <c r="A63" s="274">
        <v>10</v>
      </c>
      <c r="B63" s="255" t="s">
        <v>112</v>
      </c>
      <c r="C63" s="237">
        <v>25.270000000000003</v>
      </c>
      <c r="D63" s="256">
        <v>100</v>
      </c>
      <c r="E63" s="237">
        <v>27.160000000000004</v>
      </c>
      <c r="F63" s="256">
        <v>107.4792243767313</v>
      </c>
      <c r="G63" s="237">
        <v>28.33</v>
      </c>
      <c r="H63" s="256">
        <v>112.10922041946971</v>
      </c>
      <c r="I63" s="237">
        <v>28.599999999999998</v>
      </c>
      <c r="J63" s="256">
        <v>113.17768104471703</v>
      </c>
      <c r="K63" s="237">
        <v>28.43</v>
      </c>
      <c r="L63" s="256">
        <v>112.50494657696872</v>
      </c>
      <c r="M63" s="257">
        <v>25.270000000000003</v>
      </c>
      <c r="N63" s="199"/>
      <c r="O63" s="199"/>
    </row>
    <row r="64" spans="1:15" ht="15">
      <c r="A64" s="275">
        <v>11</v>
      </c>
      <c r="B64" s="255" t="s">
        <v>92</v>
      </c>
      <c r="C64" s="237">
        <v>18.38</v>
      </c>
      <c r="D64" s="256">
        <v>100.60207991242474</v>
      </c>
      <c r="E64" s="237">
        <v>19.299999999999997</v>
      </c>
      <c r="F64" s="256">
        <v>105.63765736179529</v>
      </c>
      <c r="G64" s="237">
        <v>18.27</v>
      </c>
      <c r="H64" s="256">
        <v>100</v>
      </c>
      <c r="I64" s="237">
        <v>20.570000000000004</v>
      </c>
      <c r="J64" s="256">
        <v>112.5889436234264</v>
      </c>
      <c r="K64" s="237">
        <v>19.45</v>
      </c>
      <c r="L64" s="256">
        <v>106.45867542419268</v>
      </c>
      <c r="M64" s="257">
        <v>18.27</v>
      </c>
      <c r="N64" s="199"/>
      <c r="O64" s="199"/>
    </row>
    <row r="65" spans="1:15" ht="15">
      <c r="A65" s="274">
        <v>12</v>
      </c>
      <c r="B65" s="255" t="s">
        <v>93</v>
      </c>
      <c r="C65" s="237">
        <v>12.13</v>
      </c>
      <c r="D65" s="256">
        <v>100</v>
      </c>
      <c r="E65" s="237">
        <v>13</v>
      </c>
      <c r="F65" s="256">
        <v>107.17230008244023</v>
      </c>
      <c r="G65" s="237">
        <v>12.829999999999998</v>
      </c>
      <c r="H65" s="256">
        <v>105.77081615828523</v>
      </c>
      <c r="I65" s="237">
        <v>12.3</v>
      </c>
      <c r="J65" s="256">
        <v>101.40148392415497</v>
      </c>
      <c r="K65" s="237">
        <v>12.66</v>
      </c>
      <c r="L65" s="256">
        <v>104.36933223413025</v>
      </c>
      <c r="M65" s="257">
        <v>12.13</v>
      </c>
      <c r="N65" s="199"/>
      <c r="O65" s="199"/>
    </row>
    <row r="66" spans="1:15" ht="15">
      <c r="A66" s="275">
        <v>13</v>
      </c>
      <c r="B66" s="255" t="s">
        <v>94</v>
      </c>
      <c r="C66" s="237">
        <v>8.99</v>
      </c>
      <c r="D66" s="256">
        <v>113.51010101010101</v>
      </c>
      <c r="E66" s="237">
        <v>8.42</v>
      </c>
      <c r="F66" s="256">
        <v>106.31313131313132</v>
      </c>
      <c r="G66" s="237">
        <v>7.919999999999999</v>
      </c>
      <c r="H66" s="256">
        <v>100</v>
      </c>
      <c r="I66" s="237">
        <v>9.05</v>
      </c>
      <c r="J66" s="256">
        <v>114.26767676767679</v>
      </c>
      <c r="K66" s="237">
        <v>8.709999999999999</v>
      </c>
      <c r="L66" s="256">
        <v>109.97474747474747</v>
      </c>
      <c r="M66" s="257">
        <v>7.919999999999999</v>
      </c>
      <c r="N66" s="199"/>
      <c r="O66" s="199"/>
    </row>
    <row r="67" spans="1:15" ht="15">
      <c r="A67" s="274">
        <v>14</v>
      </c>
      <c r="B67" s="255" t="s">
        <v>95</v>
      </c>
      <c r="C67" s="237">
        <v>9.16</v>
      </c>
      <c r="D67" s="256">
        <v>100</v>
      </c>
      <c r="E67" s="237">
        <v>9.65</v>
      </c>
      <c r="F67" s="256">
        <v>105.34934497816595</v>
      </c>
      <c r="G67" s="237">
        <v>9.78</v>
      </c>
      <c r="H67" s="256">
        <v>106.76855895196506</v>
      </c>
      <c r="I67" s="237">
        <v>10.190000000000001</v>
      </c>
      <c r="J67" s="256">
        <v>111.24454148471617</v>
      </c>
      <c r="K67" s="237">
        <v>9.66</v>
      </c>
      <c r="L67" s="256">
        <v>105.4585152838428</v>
      </c>
      <c r="M67" s="257">
        <v>9.16</v>
      </c>
      <c r="N67" s="199"/>
      <c r="O67" s="199"/>
    </row>
    <row r="68" spans="1:15" ht="15">
      <c r="A68" s="275">
        <v>15</v>
      </c>
      <c r="B68" s="255" t="s">
        <v>113</v>
      </c>
      <c r="C68" s="237">
        <v>1.6</v>
      </c>
      <c r="D68" s="256">
        <v>102.56410256410258</v>
      </c>
      <c r="E68" s="237">
        <v>1.61</v>
      </c>
      <c r="F68" s="256">
        <v>103.20512820512822</v>
      </c>
      <c r="G68" s="237">
        <v>1.61</v>
      </c>
      <c r="H68" s="256">
        <v>103.20512820512822</v>
      </c>
      <c r="I68" s="237">
        <v>1.6</v>
      </c>
      <c r="J68" s="256">
        <v>102.56410256410258</v>
      </c>
      <c r="K68" s="237">
        <v>1.56</v>
      </c>
      <c r="L68" s="256">
        <v>100</v>
      </c>
      <c r="M68" s="257">
        <v>1.56</v>
      </c>
      <c r="N68" s="199"/>
      <c r="O68" s="199"/>
    </row>
    <row r="69" spans="1:15" ht="15">
      <c r="A69" s="275">
        <v>16</v>
      </c>
      <c r="B69" s="255" t="s">
        <v>96</v>
      </c>
      <c r="C69" s="237">
        <v>13.85</v>
      </c>
      <c r="D69" s="256">
        <v>100</v>
      </c>
      <c r="E69" s="237">
        <v>14.11</v>
      </c>
      <c r="F69" s="256">
        <v>101.87725631768953</v>
      </c>
      <c r="G69" s="237">
        <v>14.719999999999999</v>
      </c>
      <c r="H69" s="256">
        <v>106.28158844765343</v>
      </c>
      <c r="I69" s="237">
        <v>13.99</v>
      </c>
      <c r="J69" s="256">
        <v>101.01083032490976</v>
      </c>
      <c r="K69" s="237">
        <v>14.719999999999999</v>
      </c>
      <c r="L69" s="256">
        <v>106.28158844765343</v>
      </c>
      <c r="M69" s="257">
        <v>13.85</v>
      </c>
      <c r="N69" s="199"/>
      <c r="O69" s="199"/>
    </row>
    <row r="70" spans="1:15" ht="15">
      <c r="A70" s="275">
        <v>17</v>
      </c>
      <c r="B70" s="255" t="s">
        <v>97</v>
      </c>
      <c r="C70" s="237">
        <v>26.27</v>
      </c>
      <c r="D70" s="256">
        <v>100</v>
      </c>
      <c r="E70" s="237">
        <v>29.1</v>
      </c>
      <c r="F70" s="256">
        <v>110.77274457556148</v>
      </c>
      <c r="G70" s="237">
        <v>29.09</v>
      </c>
      <c r="H70" s="256">
        <v>110.73467834031214</v>
      </c>
      <c r="I70" s="237">
        <v>29.090000000000003</v>
      </c>
      <c r="J70" s="256">
        <v>110.73467834031217</v>
      </c>
      <c r="K70" s="237">
        <v>29.110000000000003</v>
      </c>
      <c r="L70" s="256">
        <v>110.81081081081084</v>
      </c>
      <c r="M70" s="257">
        <v>26.27</v>
      </c>
      <c r="N70" s="199"/>
      <c r="O70" s="199"/>
    </row>
    <row r="71" spans="1:15" ht="15">
      <c r="A71" s="274">
        <v>18</v>
      </c>
      <c r="B71" s="255" t="s">
        <v>98</v>
      </c>
      <c r="C71" s="237">
        <v>23.32</v>
      </c>
      <c r="D71" s="256">
        <v>100</v>
      </c>
      <c r="E71" s="237">
        <v>23.560000000000002</v>
      </c>
      <c r="F71" s="256">
        <v>101.02915951972558</v>
      </c>
      <c r="G71" s="237">
        <v>23.789999999999996</v>
      </c>
      <c r="H71" s="256">
        <v>102.01543739279586</v>
      </c>
      <c r="I71" s="237">
        <v>24.680000000000003</v>
      </c>
      <c r="J71" s="256">
        <v>105.8319039451115</v>
      </c>
      <c r="K71" s="237">
        <v>23.779999999999998</v>
      </c>
      <c r="L71" s="256">
        <v>101.97255574614064</v>
      </c>
      <c r="M71" s="257">
        <v>23.32</v>
      </c>
      <c r="N71" s="199"/>
      <c r="O71" s="199"/>
    </row>
    <row r="72" spans="1:15" ht="15.75" thickBot="1">
      <c r="A72" s="224"/>
      <c r="B72" s="64"/>
      <c r="C72" s="225"/>
      <c r="D72" s="226"/>
      <c r="E72" s="225"/>
      <c r="F72" s="226"/>
      <c r="G72" s="225"/>
      <c r="H72" s="226"/>
      <c r="I72" s="225"/>
      <c r="J72" s="226"/>
      <c r="K72" s="225"/>
      <c r="L72" s="226"/>
      <c r="M72" s="225"/>
      <c r="N72" s="226"/>
      <c r="O72" s="225"/>
    </row>
    <row r="73" spans="1:15" ht="20.25" customHeight="1" thickBot="1">
      <c r="A73" s="320" t="s">
        <v>121</v>
      </c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2"/>
    </row>
    <row r="74" spans="1:15" s="198" customFormat="1" ht="26.25" customHeight="1">
      <c r="A74" s="337" t="s">
        <v>21</v>
      </c>
      <c r="B74" s="338"/>
      <c r="C74" s="323" t="s">
        <v>67</v>
      </c>
      <c r="D74" s="324"/>
      <c r="E74" s="323" t="s">
        <v>68</v>
      </c>
      <c r="F74" s="324"/>
      <c r="G74" s="323" t="s">
        <v>69</v>
      </c>
      <c r="H74" s="324"/>
      <c r="I74" s="323" t="s">
        <v>70</v>
      </c>
      <c r="J74" s="324"/>
      <c r="K74" s="323" t="s">
        <v>71</v>
      </c>
      <c r="L74" s="324"/>
      <c r="M74" s="323" t="s">
        <v>72</v>
      </c>
      <c r="N74" s="324"/>
      <c r="O74" s="330" t="s">
        <v>22</v>
      </c>
    </row>
    <row r="75" spans="1:15" s="198" customFormat="1" ht="40.5" customHeight="1">
      <c r="A75" s="339"/>
      <c r="B75" s="340"/>
      <c r="C75" s="325"/>
      <c r="D75" s="326"/>
      <c r="E75" s="325"/>
      <c r="F75" s="326"/>
      <c r="G75" s="325"/>
      <c r="H75" s="326"/>
      <c r="I75" s="325"/>
      <c r="J75" s="326"/>
      <c r="K75" s="325"/>
      <c r="L75" s="326"/>
      <c r="M75" s="325"/>
      <c r="N75" s="326"/>
      <c r="O75" s="331"/>
    </row>
    <row r="76" spans="1:15" ht="13.5" customHeight="1">
      <c r="A76" s="339"/>
      <c r="B76" s="340"/>
      <c r="C76" s="227" t="s">
        <v>23</v>
      </c>
      <c r="D76" s="228" t="s">
        <v>24</v>
      </c>
      <c r="E76" s="229" t="s">
        <v>23</v>
      </c>
      <c r="F76" s="228" t="s">
        <v>24</v>
      </c>
      <c r="G76" s="229" t="s">
        <v>23</v>
      </c>
      <c r="H76" s="228" t="s">
        <v>24</v>
      </c>
      <c r="I76" s="229" t="s">
        <v>23</v>
      </c>
      <c r="J76" s="228" t="s">
        <v>24</v>
      </c>
      <c r="K76" s="229" t="s">
        <v>23</v>
      </c>
      <c r="L76" s="228" t="s">
        <v>24</v>
      </c>
      <c r="M76" s="229" t="s">
        <v>23</v>
      </c>
      <c r="N76" s="228" t="s">
        <v>24</v>
      </c>
      <c r="O76" s="331"/>
    </row>
    <row r="77" spans="1:15" ht="15">
      <c r="A77" s="292">
        <v>1</v>
      </c>
      <c r="B77" s="282" t="s">
        <v>109</v>
      </c>
      <c r="C77" s="283">
        <v>10.15</v>
      </c>
      <c r="D77" s="293">
        <v>108.20895522388061</v>
      </c>
      <c r="E77" s="283">
        <v>9.7</v>
      </c>
      <c r="F77" s="293">
        <v>103.41151385927505</v>
      </c>
      <c r="G77" s="283">
        <v>9.52</v>
      </c>
      <c r="H77" s="293">
        <v>101.49253731343283</v>
      </c>
      <c r="I77" s="283">
        <v>9.379999999999999</v>
      </c>
      <c r="J77" s="294">
        <v>100</v>
      </c>
      <c r="K77" s="283">
        <v>9.49</v>
      </c>
      <c r="L77" s="294">
        <v>101.17270788912582</v>
      </c>
      <c r="M77" s="283">
        <v>9.75</v>
      </c>
      <c r="N77" s="293">
        <v>103.9445628997868</v>
      </c>
      <c r="O77" s="295">
        <v>9.379999999999999</v>
      </c>
    </row>
    <row r="78" spans="1:15" ht="15">
      <c r="A78" s="292">
        <v>2</v>
      </c>
      <c r="B78" s="282" t="s">
        <v>86</v>
      </c>
      <c r="C78" s="283">
        <v>1.1</v>
      </c>
      <c r="D78" s="280">
        <v>110.00000000000001</v>
      </c>
      <c r="E78" s="283">
        <v>1</v>
      </c>
      <c r="F78" s="280">
        <v>100</v>
      </c>
      <c r="G78" s="283">
        <v>1.05</v>
      </c>
      <c r="H78" s="280">
        <v>105</v>
      </c>
      <c r="I78" s="283">
        <v>1.1</v>
      </c>
      <c r="J78" s="281">
        <v>110.00000000000001</v>
      </c>
      <c r="K78" s="283">
        <v>1.28</v>
      </c>
      <c r="L78" s="281">
        <v>128</v>
      </c>
      <c r="M78" s="283">
        <v>1.05</v>
      </c>
      <c r="N78" s="280">
        <v>105</v>
      </c>
      <c r="O78" s="295">
        <v>1</v>
      </c>
    </row>
    <row r="79" spans="1:15" ht="15">
      <c r="A79" s="292">
        <v>3</v>
      </c>
      <c r="B79" s="282" t="s">
        <v>110</v>
      </c>
      <c r="C79" s="283">
        <v>1.73</v>
      </c>
      <c r="D79" s="280">
        <v>110.8974358974359</v>
      </c>
      <c r="E79" s="283">
        <v>1.75</v>
      </c>
      <c r="F79" s="280">
        <v>112.17948717948718</v>
      </c>
      <c r="G79" s="283">
        <v>1.75</v>
      </c>
      <c r="H79" s="280">
        <v>112.17948717948718</v>
      </c>
      <c r="I79" s="283">
        <v>1.56</v>
      </c>
      <c r="J79" s="281">
        <v>100</v>
      </c>
      <c r="K79" s="283">
        <v>1.75</v>
      </c>
      <c r="L79" s="281">
        <v>112.17948717948718</v>
      </c>
      <c r="M79" s="283">
        <v>1.75</v>
      </c>
      <c r="N79" s="280">
        <v>112.17948717948718</v>
      </c>
      <c r="O79" s="295">
        <v>1.56</v>
      </c>
    </row>
    <row r="80" spans="1:15" ht="15">
      <c r="A80" s="292">
        <v>4</v>
      </c>
      <c r="B80" s="282" t="s">
        <v>87</v>
      </c>
      <c r="C80" s="283">
        <v>36.44999999999999</v>
      </c>
      <c r="D80" s="280">
        <v>106.23724861556394</v>
      </c>
      <c r="E80" s="283">
        <v>34.31</v>
      </c>
      <c r="F80" s="280">
        <v>100</v>
      </c>
      <c r="G80" s="283">
        <v>36.339999999999996</v>
      </c>
      <c r="H80" s="280">
        <v>105.91664237831534</v>
      </c>
      <c r="I80" s="283">
        <v>35.75000000000001</v>
      </c>
      <c r="J80" s="281">
        <v>104.19702710580007</v>
      </c>
      <c r="K80" s="283">
        <v>37.67</v>
      </c>
      <c r="L80" s="281">
        <v>109.7930632468668</v>
      </c>
      <c r="M80" s="283">
        <v>34.4</v>
      </c>
      <c r="N80" s="280">
        <v>100.26231419411249</v>
      </c>
      <c r="O80" s="295">
        <v>34.31</v>
      </c>
    </row>
    <row r="81" spans="1:15" ht="15">
      <c r="A81" s="292">
        <v>5</v>
      </c>
      <c r="B81" s="282" t="s">
        <v>88</v>
      </c>
      <c r="C81" s="283">
        <v>1.98</v>
      </c>
      <c r="D81" s="280">
        <v>104.76190476190477</v>
      </c>
      <c r="E81" s="283">
        <v>1.97</v>
      </c>
      <c r="F81" s="280">
        <v>104.23280423280423</v>
      </c>
      <c r="G81" s="283">
        <v>2.1</v>
      </c>
      <c r="H81" s="280">
        <v>111.11111111111111</v>
      </c>
      <c r="I81" s="283">
        <v>1.89</v>
      </c>
      <c r="J81" s="281">
        <v>100</v>
      </c>
      <c r="K81" s="283">
        <v>2.1</v>
      </c>
      <c r="L81" s="281">
        <v>111.11111111111111</v>
      </c>
      <c r="M81" s="283">
        <v>1.98</v>
      </c>
      <c r="N81" s="280">
        <v>104.76190476190477</v>
      </c>
      <c r="O81" s="295">
        <v>1.89</v>
      </c>
    </row>
    <row r="82" spans="1:15" ht="15">
      <c r="A82" s="292">
        <v>6</v>
      </c>
      <c r="B82" s="282" t="s">
        <v>89</v>
      </c>
      <c r="C82" s="283">
        <v>6.9</v>
      </c>
      <c r="D82" s="280">
        <v>105.50458715596332</v>
      </c>
      <c r="E82" s="283">
        <v>7.279999999999999</v>
      </c>
      <c r="F82" s="280">
        <v>111.31498470948011</v>
      </c>
      <c r="G82" s="283">
        <v>6.58</v>
      </c>
      <c r="H82" s="280">
        <v>100.61162079510704</v>
      </c>
      <c r="I82" s="283">
        <v>6.54</v>
      </c>
      <c r="J82" s="281">
        <v>100</v>
      </c>
      <c r="K82" s="283">
        <v>7.4</v>
      </c>
      <c r="L82" s="281">
        <v>113.14984709480123</v>
      </c>
      <c r="M82" s="283">
        <v>6.9</v>
      </c>
      <c r="N82" s="280">
        <v>105.50458715596332</v>
      </c>
      <c r="O82" s="295">
        <v>6.54</v>
      </c>
    </row>
    <row r="83" spans="1:15" ht="15">
      <c r="A83" s="292">
        <v>7</v>
      </c>
      <c r="B83" s="282" t="s">
        <v>111</v>
      </c>
      <c r="C83" s="283">
        <v>6.79</v>
      </c>
      <c r="D83" s="280">
        <v>105.43478260869566</v>
      </c>
      <c r="E83" s="283">
        <v>6.74</v>
      </c>
      <c r="F83" s="280">
        <v>104.65838509316771</v>
      </c>
      <c r="G83" s="283">
        <v>7</v>
      </c>
      <c r="H83" s="280">
        <v>108.69565217391306</v>
      </c>
      <c r="I83" s="283">
        <v>6.4399999999999995</v>
      </c>
      <c r="J83" s="281">
        <v>100</v>
      </c>
      <c r="K83" s="283">
        <v>6.79</v>
      </c>
      <c r="L83" s="281">
        <v>105.43478260869566</v>
      </c>
      <c r="M83" s="283">
        <v>6.5</v>
      </c>
      <c r="N83" s="280">
        <v>100.93167701863355</v>
      </c>
      <c r="O83" s="295">
        <v>6.4399999999999995</v>
      </c>
    </row>
    <row r="84" spans="1:15" ht="15">
      <c r="A84" s="292">
        <v>8</v>
      </c>
      <c r="B84" s="282" t="s">
        <v>90</v>
      </c>
      <c r="C84" s="283">
        <v>15.35</v>
      </c>
      <c r="D84" s="280">
        <v>106.00828729281768</v>
      </c>
      <c r="E84" s="283">
        <v>15.42</v>
      </c>
      <c r="F84" s="280">
        <v>106.49171270718232</v>
      </c>
      <c r="G84" s="283">
        <v>14.48</v>
      </c>
      <c r="H84" s="280">
        <v>100</v>
      </c>
      <c r="I84" s="283">
        <v>15.100000000000001</v>
      </c>
      <c r="J84" s="281">
        <v>104.28176795580112</v>
      </c>
      <c r="K84" s="283">
        <v>15.77</v>
      </c>
      <c r="L84" s="281">
        <v>108.90883977900552</v>
      </c>
      <c r="M84" s="283">
        <v>14.85</v>
      </c>
      <c r="N84" s="280">
        <v>102.55524861878453</v>
      </c>
      <c r="O84" s="295">
        <v>14.48</v>
      </c>
    </row>
    <row r="85" spans="1:15" ht="15">
      <c r="A85" s="292">
        <v>9</v>
      </c>
      <c r="B85" s="282" t="s">
        <v>91</v>
      </c>
      <c r="C85" s="283">
        <v>9.41</v>
      </c>
      <c r="D85" s="280">
        <v>114.75609756097562</v>
      </c>
      <c r="E85" s="283">
        <v>8.77</v>
      </c>
      <c r="F85" s="280">
        <v>106.95121951219512</v>
      </c>
      <c r="G85" s="283">
        <v>8.2</v>
      </c>
      <c r="H85" s="280">
        <v>100</v>
      </c>
      <c r="I85" s="283">
        <v>8.64</v>
      </c>
      <c r="J85" s="281">
        <v>105.36585365853661</v>
      </c>
      <c r="K85" s="283">
        <v>9.18</v>
      </c>
      <c r="L85" s="281">
        <v>111.95121951219514</v>
      </c>
      <c r="M85" s="283">
        <v>8.5</v>
      </c>
      <c r="N85" s="280">
        <v>103.65853658536585</v>
      </c>
      <c r="O85" s="295">
        <v>8.2</v>
      </c>
    </row>
    <row r="86" spans="1:15" ht="15">
      <c r="A86" s="292">
        <v>10</v>
      </c>
      <c r="B86" s="282" t="s">
        <v>112</v>
      </c>
      <c r="C86" s="283">
        <v>14.7</v>
      </c>
      <c r="D86" s="280">
        <v>106.52173913043477</v>
      </c>
      <c r="E86" s="283">
        <v>13.8</v>
      </c>
      <c r="F86" s="280">
        <v>100</v>
      </c>
      <c r="G86" s="283">
        <v>14.2</v>
      </c>
      <c r="H86" s="280">
        <v>102.89855072463767</v>
      </c>
      <c r="I86" s="283">
        <v>14.7</v>
      </c>
      <c r="J86" s="281">
        <v>106.52173913043477</v>
      </c>
      <c r="K86" s="283">
        <v>14.87</v>
      </c>
      <c r="L86" s="281">
        <v>107.75362318840578</v>
      </c>
      <c r="M86" s="283">
        <v>14.5</v>
      </c>
      <c r="N86" s="280">
        <v>105.07246376811594</v>
      </c>
      <c r="O86" s="295">
        <v>13.8</v>
      </c>
    </row>
    <row r="87" spans="1:15" ht="15">
      <c r="A87" s="292">
        <v>11</v>
      </c>
      <c r="B87" s="282" t="s">
        <v>92</v>
      </c>
      <c r="C87" s="283">
        <v>16.009999999999998</v>
      </c>
      <c r="D87" s="280">
        <v>110.03436426116838</v>
      </c>
      <c r="E87" s="283">
        <v>17.029999999999998</v>
      </c>
      <c r="F87" s="280">
        <v>117.04467353951888</v>
      </c>
      <c r="G87" s="283">
        <v>15.68</v>
      </c>
      <c r="H87" s="280">
        <v>107.76632302405498</v>
      </c>
      <c r="I87" s="283">
        <v>14.55</v>
      </c>
      <c r="J87" s="281">
        <v>100</v>
      </c>
      <c r="K87" s="283">
        <v>17.569999999999997</v>
      </c>
      <c r="L87" s="281">
        <v>120.75601374570444</v>
      </c>
      <c r="M87" s="283">
        <v>15.55</v>
      </c>
      <c r="N87" s="280">
        <v>106.87285223367698</v>
      </c>
      <c r="O87" s="295">
        <v>14.55</v>
      </c>
    </row>
    <row r="88" spans="1:15" ht="15">
      <c r="A88" s="292">
        <v>12</v>
      </c>
      <c r="B88" s="282" t="s">
        <v>93</v>
      </c>
      <c r="C88" s="283">
        <v>9.82</v>
      </c>
      <c r="D88" s="280">
        <v>117.04410011918951</v>
      </c>
      <c r="E88" s="283">
        <v>8.4</v>
      </c>
      <c r="F88" s="280">
        <v>100.11918951132299</v>
      </c>
      <c r="G88" s="283">
        <v>8.600000000000001</v>
      </c>
      <c r="H88" s="280">
        <v>102.50297973778308</v>
      </c>
      <c r="I88" s="283">
        <v>9.27</v>
      </c>
      <c r="J88" s="281">
        <v>110.4886769964243</v>
      </c>
      <c r="K88" s="283">
        <v>9.57</v>
      </c>
      <c r="L88" s="281">
        <v>114.06436233611441</v>
      </c>
      <c r="M88" s="283">
        <v>8.39</v>
      </c>
      <c r="N88" s="280">
        <v>100</v>
      </c>
      <c r="O88" s="295">
        <v>8.39</v>
      </c>
    </row>
    <row r="89" spans="1:15" ht="15">
      <c r="A89" s="292">
        <v>13</v>
      </c>
      <c r="B89" s="282" t="s">
        <v>94</v>
      </c>
      <c r="C89" s="283">
        <v>13.1</v>
      </c>
      <c r="D89" s="280">
        <v>134.35897435897434</v>
      </c>
      <c r="E89" s="283">
        <v>10.1</v>
      </c>
      <c r="F89" s="280">
        <v>103.58974358974358</v>
      </c>
      <c r="G89" s="283">
        <v>9.75</v>
      </c>
      <c r="H89" s="280">
        <v>100</v>
      </c>
      <c r="I89" s="283">
        <v>10.4</v>
      </c>
      <c r="J89" s="281">
        <v>106.66666666666667</v>
      </c>
      <c r="K89" s="283">
        <v>11.85</v>
      </c>
      <c r="L89" s="281">
        <v>121.53846153846153</v>
      </c>
      <c r="M89" s="283">
        <v>10.200000000000001</v>
      </c>
      <c r="N89" s="280">
        <v>104.61538461538463</v>
      </c>
      <c r="O89" s="295">
        <v>9.75</v>
      </c>
    </row>
    <row r="90" spans="1:15" ht="15">
      <c r="A90" s="292">
        <v>14</v>
      </c>
      <c r="B90" s="282" t="s">
        <v>95</v>
      </c>
      <c r="C90" s="283">
        <v>7.369999999999999</v>
      </c>
      <c r="D90" s="280">
        <v>101.65517241379307</v>
      </c>
      <c r="E90" s="283">
        <v>7.43</v>
      </c>
      <c r="F90" s="280">
        <v>102.48275862068962</v>
      </c>
      <c r="G90" s="283">
        <v>7.69</v>
      </c>
      <c r="H90" s="280">
        <v>106.06896551724137</v>
      </c>
      <c r="I90" s="283">
        <v>7.300000000000001</v>
      </c>
      <c r="J90" s="281">
        <v>100.6896551724138</v>
      </c>
      <c r="K90" s="283">
        <v>7.569999999999999</v>
      </c>
      <c r="L90" s="281">
        <v>104.41379310344826</v>
      </c>
      <c r="M90" s="283">
        <v>7.250000000000001</v>
      </c>
      <c r="N90" s="280">
        <v>100</v>
      </c>
      <c r="O90" s="295">
        <v>7.250000000000001</v>
      </c>
    </row>
    <row r="91" spans="1:15" ht="15">
      <c r="A91" s="292">
        <v>15</v>
      </c>
      <c r="B91" s="282" t="s">
        <v>96</v>
      </c>
      <c r="C91" s="283">
        <v>4.73</v>
      </c>
      <c r="D91" s="280">
        <v>117.0792079207921</v>
      </c>
      <c r="E91" s="283">
        <v>4.5</v>
      </c>
      <c r="F91" s="280">
        <v>111.38613861386139</v>
      </c>
      <c r="G91" s="283">
        <v>4.7</v>
      </c>
      <c r="H91" s="280">
        <v>116.33663366336633</v>
      </c>
      <c r="I91" s="283">
        <v>4.9</v>
      </c>
      <c r="J91" s="281">
        <v>121.28712871287128</v>
      </c>
      <c r="K91" s="283">
        <v>4.800000000000001</v>
      </c>
      <c r="L91" s="281">
        <v>118.81188118811883</v>
      </c>
      <c r="M91" s="283">
        <v>4.04</v>
      </c>
      <c r="N91" s="280">
        <v>100</v>
      </c>
      <c r="O91" s="295">
        <v>4.04</v>
      </c>
    </row>
    <row r="92" spans="1:15" ht="15">
      <c r="A92" s="296">
        <v>16</v>
      </c>
      <c r="B92" s="282" t="s">
        <v>97</v>
      </c>
      <c r="C92" s="283">
        <v>2.45</v>
      </c>
      <c r="D92" s="280">
        <v>125.64102564102566</v>
      </c>
      <c r="E92" s="283">
        <v>2.65</v>
      </c>
      <c r="F92" s="280">
        <v>135.8974358974359</v>
      </c>
      <c r="G92" s="283">
        <v>2.65</v>
      </c>
      <c r="H92" s="280">
        <v>135.8974358974359</v>
      </c>
      <c r="I92" s="283">
        <v>2.75</v>
      </c>
      <c r="J92" s="281">
        <v>141.02564102564102</v>
      </c>
      <c r="K92" s="283">
        <v>2.89</v>
      </c>
      <c r="L92" s="281">
        <v>148.2051282051282</v>
      </c>
      <c r="M92" s="283">
        <v>1.95</v>
      </c>
      <c r="N92" s="280">
        <v>100</v>
      </c>
      <c r="O92" s="295">
        <v>1.95</v>
      </c>
    </row>
    <row r="93" spans="1:15" ht="15">
      <c r="A93" s="292">
        <v>17</v>
      </c>
      <c r="B93" s="282" t="s">
        <v>98</v>
      </c>
      <c r="C93" s="283">
        <v>17.05</v>
      </c>
      <c r="D93" s="280">
        <v>104.21760391198045</v>
      </c>
      <c r="E93" s="283">
        <v>16.36</v>
      </c>
      <c r="F93" s="280">
        <v>100</v>
      </c>
      <c r="G93" s="283">
        <v>16.37</v>
      </c>
      <c r="H93" s="280">
        <v>100.06112469437653</v>
      </c>
      <c r="I93" s="283">
        <v>16.560000000000002</v>
      </c>
      <c r="J93" s="281">
        <v>101.22249388753058</v>
      </c>
      <c r="K93" s="283">
        <v>16.419999999999998</v>
      </c>
      <c r="L93" s="281">
        <v>100.36674816625917</v>
      </c>
      <c r="M93" s="283">
        <v>16.6</v>
      </c>
      <c r="N93" s="280">
        <v>101.4669926650367</v>
      </c>
      <c r="O93" s="295">
        <v>16.36</v>
      </c>
    </row>
    <row r="94" spans="1:15" ht="15.75" thickBot="1">
      <c r="A94" s="230"/>
      <c r="B94" s="64"/>
      <c r="C94" s="225"/>
      <c r="D94" s="226"/>
      <c r="E94" s="225"/>
      <c r="F94" s="226"/>
      <c r="G94" s="225"/>
      <c r="H94" s="226"/>
      <c r="I94" s="225"/>
      <c r="J94" s="226"/>
      <c r="K94" s="225"/>
      <c r="L94" s="226"/>
      <c r="M94" s="225"/>
      <c r="N94" s="226"/>
      <c r="O94" s="225"/>
    </row>
    <row r="95" spans="1:11" ht="16.5" thickBot="1">
      <c r="A95" s="327" t="s">
        <v>137</v>
      </c>
      <c r="B95" s="328"/>
      <c r="C95" s="328"/>
      <c r="D95" s="328"/>
      <c r="E95" s="328"/>
      <c r="F95" s="328"/>
      <c r="G95" s="328"/>
      <c r="H95" s="328"/>
      <c r="I95" s="328"/>
      <c r="J95" s="328"/>
      <c r="K95" s="329"/>
    </row>
    <row r="96" spans="1:11" ht="12.75" customHeight="1">
      <c r="A96" s="337" t="s">
        <v>21</v>
      </c>
      <c r="B96" s="338"/>
      <c r="C96" s="343" t="s">
        <v>73</v>
      </c>
      <c r="D96" s="344"/>
      <c r="E96" s="343" t="s">
        <v>74</v>
      </c>
      <c r="F96" s="344"/>
      <c r="G96" s="323" t="s">
        <v>75</v>
      </c>
      <c r="H96" s="324"/>
      <c r="I96" s="323" t="s">
        <v>76</v>
      </c>
      <c r="J96" s="324"/>
      <c r="K96" s="330" t="s">
        <v>22</v>
      </c>
    </row>
    <row r="97" spans="1:11" ht="47.25" customHeight="1">
      <c r="A97" s="339"/>
      <c r="B97" s="340"/>
      <c r="C97" s="345"/>
      <c r="D97" s="346"/>
      <c r="E97" s="345"/>
      <c r="F97" s="346"/>
      <c r="G97" s="325"/>
      <c r="H97" s="326"/>
      <c r="I97" s="325"/>
      <c r="J97" s="326"/>
      <c r="K97" s="331"/>
    </row>
    <row r="98" spans="1:11" ht="13.5" customHeight="1" thickBot="1">
      <c r="A98" s="341"/>
      <c r="B98" s="342"/>
      <c r="C98" s="227" t="s">
        <v>23</v>
      </c>
      <c r="D98" s="228" t="s">
        <v>24</v>
      </c>
      <c r="E98" s="229" t="s">
        <v>23</v>
      </c>
      <c r="F98" s="228" t="s">
        <v>24</v>
      </c>
      <c r="G98" s="229" t="s">
        <v>23</v>
      </c>
      <c r="H98" s="228" t="s">
        <v>24</v>
      </c>
      <c r="I98" s="229" t="s">
        <v>23</v>
      </c>
      <c r="J98" s="228" t="s">
        <v>24</v>
      </c>
      <c r="K98" s="332"/>
    </row>
    <row r="99" spans="1:11" ht="15">
      <c r="A99" s="277">
        <v>1</v>
      </c>
      <c r="B99" s="258" t="s">
        <v>86</v>
      </c>
      <c r="C99" s="261">
        <v>0.96</v>
      </c>
      <c r="D99" s="262">
        <v>103.2258064516129</v>
      </c>
      <c r="E99" s="261">
        <v>0.96</v>
      </c>
      <c r="F99" s="262">
        <v>103.2258064516129</v>
      </c>
      <c r="G99" s="261">
        <v>0.93</v>
      </c>
      <c r="H99" s="262">
        <v>100</v>
      </c>
      <c r="I99" s="261">
        <v>0.96</v>
      </c>
      <c r="J99" s="262">
        <v>103.2258064516129</v>
      </c>
      <c r="K99" s="263">
        <v>0.93</v>
      </c>
    </row>
    <row r="100" spans="1:11" ht="15">
      <c r="A100" s="278">
        <v>2</v>
      </c>
      <c r="B100" s="259" t="s">
        <v>87</v>
      </c>
      <c r="C100" s="264">
        <v>4.67</v>
      </c>
      <c r="D100" s="265">
        <v>103.09050772626931</v>
      </c>
      <c r="E100" s="264">
        <v>4.66</v>
      </c>
      <c r="F100" s="265">
        <v>102.86975717439293</v>
      </c>
      <c r="G100" s="264">
        <v>4.53</v>
      </c>
      <c r="H100" s="265">
        <v>100</v>
      </c>
      <c r="I100" s="264">
        <v>4.75</v>
      </c>
      <c r="J100" s="265">
        <v>104.85651214128036</v>
      </c>
      <c r="K100" s="266">
        <v>4.53</v>
      </c>
    </row>
    <row r="101" spans="1:11" ht="15">
      <c r="A101" s="278">
        <v>3</v>
      </c>
      <c r="B101" s="259" t="s">
        <v>88</v>
      </c>
      <c r="C101" s="264">
        <v>3.2</v>
      </c>
      <c r="D101" s="265">
        <v>115.52346570397111</v>
      </c>
      <c r="E101" s="264">
        <v>2.8200000000000003</v>
      </c>
      <c r="F101" s="265">
        <v>101.80505415162455</v>
      </c>
      <c r="G101" s="264">
        <v>2.77</v>
      </c>
      <c r="H101" s="265">
        <v>100</v>
      </c>
      <c r="I101" s="264">
        <v>3.2</v>
      </c>
      <c r="J101" s="265">
        <v>115.52346570397111</v>
      </c>
      <c r="K101" s="266">
        <v>2.77</v>
      </c>
    </row>
    <row r="102" spans="1:11" ht="15">
      <c r="A102" s="278">
        <v>4</v>
      </c>
      <c r="B102" s="259" t="s">
        <v>89</v>
      </c>
      <c r="C102" s="264">
        <v>9.96</v>
      </c>
      <c r="D102" s="265">
        <v>106.29669156883672</v>
      </c>
      <c r="E102" s="264">
        <v>9.43</v>
      </c>
      <c r="F102" s="265">
        <v>100.6403415154749</v>
      </c>
      <c r="G102" s="264">
        <v>9.370000000000001</v>
      </c>
      <c r="H102" s="265">
        <v>100</v>
      </c>
      <c r="I102" s="264">
        <v>9.73</v>
      </c>
      <c r="J102" s="265">
        <v>103.8420490928495</v>
      </c>
      <c r="K102" s="266">
        <v>9.370000000000001</v>
      </c>
    </row>
    <row r="103" spans="1:11" ht="15">
      <c r="A103" s="278">
        <v>5</v>
      </c>
      <c r="B103" s="259" t="s">
        <v>90</v>
      </c>
      <c r="C103" s="264">
        <v>2.29</v>
      </c>
      <c r="D103" s="265">
        <v>100.43859649122808</v>
      </c>
      <c r="E103" s="264">
        <v>2.43</v>
      </c>
      <c r="F103" s="265">
        <v>106.57894736842107</v>
      </c>
      <c r="G103" s="264">
        <v>2.28</v>
      </c>
      <c r="H103" s="265">
        <v>100</v>
      </c>
      <c r="I103" s="264">
        <v>2.43</v>
      </c>
      <c r="J103" s="265">
        <v>106.57894736842107</v>
      </c>
      <c r="K103" s="266">
        <v>2.28</v>
      </c>
    </row>
    <row r="104" spans="1:11" ht="15">
      <c r="A104" s="278">
        <v>6</v>
      </c>
      <c r="B104" s="259" t="s">
        <v>91</v>
      </c>
      <c r="C104" s="264">
        <v>7</v>
      </c>
      <c r="D104" s="265">
        <v>112.540192926045</v>
      </c>
      <c r="E104" s="264">
        <v>6.68</v>
      </c>
      <c r="F104" s="265">
        <v>107.39549839228295</v>
      </c>
      <c r="G104" s="264">
        <v>6.220000000000001</v>
      </c>
      <c r="H104" s="265">
        <v>100</v>
      </c>
      <c r="I104" s="264">
        <v>7.2700000000000005</v>
      </c>
      <c r="J104" s="265">
        <v>116.88102893890675</v>
      </c>
      <c r="K104" s="266">
        <v>6.220000000000001</v>
      </c>
    </row>
    <row r="105" spans="1:11" ht="15">
      <c r="A105" s="278">
        <v>7</v>
      </c>
      <c r="B105" s="259" t="s">
        <v>92</v>
      </c>
      <c r="C105" s="264">
        <v>15.379999999999999</v>
      </c>
      <c r="D105" s="265">
        <v>104.83980913428765</v>
      </c>
      <c r="E105" s="264">
        <v>14.67</v>
      </c>
      <c r="F105" s="265">
        <v>100</v>
      </c>
      <c r="G105" s="264">
        <v>15.410000000000002</v>
      </c>
      <c r="H105" s="265">
        <v>105.04430811179279</v>
      </c>
      <c r="I105" s="264">
        <v>17.5</v>
      </c>
      <c r="J105" s="265">
        <v>119.29107021131561</v>
      </c>
      <c r="K105" s="266">
        <v>14.67</v>
      </c>
    </row>
    <row r="106" spans="1:11" ht="15">
      <c r="A106" s="278">
        <v>8</v>
      </c>
      <c r="B106" s="259" t="s">
        <v>93</v>
      </c>
      <c r="C106" s="264">
        <v>5.529999999999999</v>
      </c>
      <c r="D106" s="265">
        <v>107.378640776699</v>
      </c>
      <c r="E106" s="264">
        <v>5.15</v>
      </c>
      <c r="F106" s="265">
        <v>100</v>
      </c>
      <c r="G106" s="264">
        <v>5.390000000000001</v>
      </c>
      <c r="H106" s="265">
        <v>104.6601941747573</v>
      </c>
      <c r="I106" s="264">
        <v>6.279999999999999</v>
      </c>
      <c r="J106" s="265">
        <v>121.9417475728155</v>
      </c>
      <c r="K106" s="266">
        <v>5.15</v>
      </c>
    </row>
    <row r="107" spans="1:11" ht="15">
      <c r="A107" s="278">
        <v>9</v>
      </c>
      <c r="B107" s="259" t="s">
        <v>94</v>
      </c>
      <c r="C107" s="264">
        <v>9.330000000000002</v>
      </c>
      <c r="D107" s="265">
        <v>100</v>
      </c>
      <c r="E107" s="264">
        <v>10.1</v>
      </c>
      <c r="F107" s="265">
        <v>108.25294748124328</v>
      </c>
      <c r="G107" s="264">
        <v>10.049999999999999</v>
      </c>
      <c r="H107" s="265">
        <v>107.71704180064306</v>
      </c>
      <c r="I107" s="264">
        <v>10.18</v>
      </c>
      <c r="J107" s="265">
        <v>109.11039657020363</v>
      </c>
      <c r="K107" s="266">
        <v>9.330000000000002</v>
      </c>
    </row>
    <row r="108" spans="1:11" ht="15">
      <c r="A108" s="278">
        <v>10</v>
      </c>
      <c r="B108" s="259" t="s">
        <v>95</v>
      </c>
      <c r="C108" s="264">
        <v>3.5</v>
      </c>
      <c r="D108" s="265">
        <v>100</v>
      </c>
      <c r="E108" s="264">
        <v>3.7500000000000004</v>
      </c>
      <c r="F108" s="265">
        <v>107.14285714285717</v>
      </c>
      <c r="G108" s="264">
        <v>3.67</v>
      </c>
      <c r="H108" s="265">
        <v>104.85714285714285</v>
      </c>
      <c r="I108" s="264">
        <v>3.7</v>
      </c>
      <c r="J108" s="265">
        <v>105.71428571428572</v>
      </c>
      <c r="K108" s="266">
        <v>3.5</v>
      </c>
    </row>
    <row r="109" spans="1:11" ht="15">
      <c r="A109" s="278">
        <v>11</v>
      </c>
      <c r="B109" s="259" t="s">
        <v>96</v>
      </c>
      <c r="C109" s="264">
        <v>10.559999999999999</v>
      </c>
      <c r="D109" s="265">
        <v>154.38596491228068</v>
      </c>
      <c r="E109" s="264">
        <v>9.780000000000001</v>
      </c>
      <c r="F109" s="265">
        <v>142.9824561403509</v>
      </c>
      <c r="G109" s="264">
        <v>6.84</v>
      </c>
      <c r="H109" s="265">
        <v>100</v>
      </c>
      <c r="I109" s="264">
        <v>9.95</v>
      </c>
      <c r="J109" s="265">
        <v>145.46783625730993</v>
      </c>
      <c r="K109" s="266">
        <v>6.84</v>
      </c>
    </row>
    <row r="110" spans="1:11" ht="15">
      <c r="A110" s="278">
        <v>12</v>
      </c>
      <c r="B110" s="259" t="s">
        <v>97</v>
      </c>
      <c r="C110" s="264">
        <v>19</v>
      </c>
      <c r="D110" s="265">
        <v>110.85180863477247</v>
      </c>
      <c r="E110" s="264">
        <v>17.55</v>
      </c>
      <c r="F110" s="265">
        <v>102.39206534422405</v>
      </c>
      <c r="G110" s="264">
        <v>17.14</v>
      </c>
      <c r="H110" s="265">
        <v>100</v>
      </c>
      <c r="I110" s="264">
        <v>19.26</v>
      </c>
      <c r="J110" s="265">
        <v>112.36872812135357</v>
      </c>
      <c r="K110" s="266">
        <v>17.14</v>
      </c>
    </row>
    <row r="111" spans="1:11" ht="15.75" thickBot="1">
      <c r="A111" s="279">
        <v>13</v>
      </c>
      <c r="B111" s="260" t="s">
        <v>98</v>
      </c>
      <c r="C111" s="267">
        <v>14.56</v>
      </c>
      <c r="D111" s="291">
        <v>103.33569907735985</v>
      </c>
      <c r="E111" s="267">
        <v>14.79</v>
      </c>
      <c r="F111" s="291">
        <v>104.9680624556423</v>
      </c>
      <c r="G111" s="267">
        <v>14.49</v>
      </c>
      <c r="H111" s="291">
        <v>102.83889283179559</v>
      </c>
      <c r="I111" s="267">
        <v>14.09</v>
      </c>
      <c r="J111" s="291">
        <v>100</v>
      </c>
      <c r="K111" s="268">
        <v>14.09</v>
      </c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4:O76"/>
    <mergeCell ref="I6:J7"/>
    <mergeCell ref="K6:L7"/>
    <mergeCell ref="A27:O27"/>
    <mergeCell ref="E28:F29"/>
    <mergeCell ref="G28:H29"/>
    <mergeCell ref="M28:N29"/>
    <mergeCell ref="O28:O30"/>
    <mergeCell ref="M74:N75"/>
    <mergeCell ref="A73:O73"/>
    <mergeCell ref="A28:B30"/>
    <mergeCell ref="C28:D29"/>
    <mergeCell ref="I51:J52"/>
    <mergeCell ref="K51:L52"/>
    <mergeCell ref="I28:J29"/>
    <mergeCell ref="K28:L29"/>
    <mergeCell ref="A2:O2"/>
    <mergeCell ref="A6:B8"/>
    <mergeCell ref="C6:D7"/>
    <mergeCell ref="E6:F7"/>
    <mergeCell ref="G6:H7"/>
    <mergeCell ref="A5:S5"/>
    <mergeCell ref="O6:P7"/>
    <mergeCell ref="M6:N7"/>
    <mergeCell ref="M51:M53"/>
    <mergeCell ref="A74:B76"/>
    <mergeCell ref="C74:D75"/>
    <mergeCell ref="E74:F75"/>
    <mergeCell ref="G74:H75"/>
    <mergeCell ref="I74:J75"/>
    <mergeCell ref="K74:L75"/>
    <mergeCell ref="A51:B53"/>
    <mergeCell ref="G51:H52"/>
    <mergeCell ref="A50:M50"/>
    <mergeCell ref="I96:J97"/>
    <mergeCell ref="A95:K95"/>
    <mergeCell ref="K96:K98"/>
    <mergeCell ref="C51:D52"/>
    <mergeCell ref="E51:F52"/>
    <mergeCell ref="A96:B98"/>
    <mergeCell ref="C96:D97"/>
    <mergeCell ref="E96:F97"/>
    <mergeCell ref="G96:H97"/>
  </mergeCells>
  <conditionalFormatting sqref="D99:D111 H99:H111 F99:F111 J99:J111 N72 L54:L72 H54:H72 F54:F72 D54:D72 J54:J72 D31:D49 N31:N49 L31:L49 J31:J49 H31:H49 F31:F49 N77:N94 F77:F94 D77:D94 H77:H94 J77:J94 L77:L94 D9:F26 J9:L26 H9:H26 N9:N26 P9:U25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7" r:id="rId1"/>
  <rowBreaks count="2" manualBreakCount="2">
    <brk id="48" max="18" man="1"/>
    <brk id="9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IreneM.</cp:lastModifiedBy>
  <cp:lastPrinted>2012-02-08T11:23:52Z</cp:lastPrinted>
  <dcterms:created xsi:type="dcterms:W3CDTF">2008-04-22T08:15:24Z</dcterms:created>
  <dcterms:modified xsi:type="dcterms:W3CDTF">2012-02-08T15:41:17Z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