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4"/>
  </bookViews>
  <sheets>
    <sheet name="Λευκωσία" sheetId="1" r:id="rId1"/>
    <sheet name="Λεμεσός" sheetId="2" r:id="rId2"/>
    <sheet name="Λάρνακα" sheetId="3" r:id="rId3"/>
    <sheet name="Πάφος" sheetId="4" r:id="rId4"/>
    <sheet name="Αμμόχωστος" sheetId="5" r:id="rId5"/>
  </sheets>
  <definedNames>
    <definedName name="_xlfn.AGGREGATE" hidden="1">#NAME?</definedName>
    <definedName name="_xlfn.IFNA" hidden="1">#NAME?</definedName>
    <definedName name="_xlnm.Print_Area" localSheetId="1">'Λεμεσός'!$A$1:$BW$39</definedName>
    <definedName name="_xlnm.Print_Area" localSheetId="3">'Πάφος'!$A$1:$BV$42</definedName>
  </definedNames>
  <calcPr fullCalcOnLoad="1"/>
</workbook>
</file>

<file path=xl/sharedStrings.xml><?xml version="1.0" encoding="utf-8"?>
<sst xmlns="http://schemas.openxmlformats.org/spreadsheetml/2006/main" count="1674" uniqueCount="196">
  <si>
    <t xml:space="preserve">Α/Α </t>
  </si>
  <si>
    <t>ΟΝΟΜΑΣΙΑ ΚΑΙ ΕΙΔΟΣ ΠΡΟΙΟΝΤΟΣ</t>
  </si>
  <si>
    <t>Προσφ.</t>
  </si>
  <si>
    <t>Ευρώ</t>
  </si>
  <si>
    <t>*</t>
  </si>
  <si>
    <t>ΜΕΓΑΛΕΣ ΥΠΕΡΑΓΟΡΕΣ</t>
  </si>
  <si>
    <t>ΜΙΚΡΕΣ ΥΠΕΡΑΓΟΡΕΣ</t>
  </si>
  <si>
    <t>AVE</t>
  </si>
  <si>
    <t>MIN</t>
  </si>
  <si>
    <t>MAX</t>
  </si>
  <si>
    <t>ΚΡΕΟΠΩΛΕΙΑ</t>
  </si>
  <si>
    <t>Κοτόπουλο ολόκληρο 1kg (χαμηλότερη τιμή)</t>
  </si>
  <si>
    <t>Γαλοπούλα ντόπια 1kg (χαμηλότερη τιμή)</t>
  </si>
  <si>
    <t>Γαλοπούλα εισαγόμενη 1kg (χαμηλότερη τιμή)</t>
  </si>
  <si>
    <t>ΕΔΕΣΜΑΤΑ</t>
  </si>
  <si>
    <t>Μελομακάρονα /kg</t>
  </si>
  <si>
    <t>ΠΑΡΑΤΗΡΗΤΗΡΙΟ ΤΙΜΩΝ - ΧΡΙΣΤΟΥΓΕΝΝΑ</t>
  </si>
  <si>
    <t>ΣΥΝΟΙΚΙΑΚΑ  ΚΡΕΟΠΩΛΕΙΑ</t>
  </si>
  <si>
    <t>Χοιρινός (λαιμός) λαπάς με κόκκαλο 1kg</t>
  </si>
  <si>
    <t>Χοιρινή μπριζόλα φιλέτο (καρέ) 1kg</t>
  </si>
  <si>
    <t>Χοιρινή μπριζόλα λαπά 1kg</t>
  </si>
  <si>
    <t>Χοιρινός κιμάς ( καθαρός - ψαχνό χωρίς λίπος ) 1kg</t>
  </si>
  <si>
    <t>Χοιρινός κιμάς κουτάλα 1kg</t>
  </si>
  <si>
    <t>Χοιρινό μερί με κόκκαλο 1kg</t>
  </si>
  <si>
    <t>Χοιρινή κουτάλα με κόκκαλο 1kg</t>
  </si>
  <si>
    <t xml:space="preserve">Μοσχαρίσιο top-side χωρίς κόκκαλο ντόπιο 1kg </t>
  </si>
  <si>
    <t xml:space="preserve">Μοσχαρίσια μπριζόλα ( ντόπια ) 1kg </t>
  </si>
  <si>
    <t xml:space="preserve">Μοσχαρίσιος κιμάς 1kg </t>
  </si>
  <si>
    <t>Κοτόπουλο φιλέτο 1kg (χαμηλότερη τιμή)</t>
  </si>
  <si>
    <t>Μελομακάρονα συσκευασμένα 500 g (χαμηλότερη τιμή)</t>
  </si>
  <si>
    <t>ΑΡΤΟΠΟΙΕΙΑ</t>
  </si>
  <si>
    <t>Μελομακάρονα επικαλυμμένα με σοκολάτα /kg</t>
  </si>
  <si>
    <t>Κουραμπιέδες αμυγδάλου /kg</t>
  </si>
  <si>
    <t xml:space="preserve">Κουραμπιέδες με γέμιση φοινίκι (φοινικωτά) /kg </t>
  </si>
  <si>
    <t>Κουραμπιέδες συσκευασμένοι 500 g (χαμηλότερη τιμή)</t>
  </si>
  <si>
    <t>ΥΠΕΡΑΓΟΡΑ ΙΩΑΝΝΙΔΗΣ ΣΠΟΡΑΔΩΝ 33, 2303 ΑΝΘΟΥΠΟΛΗ</t>
  </si>
  <si>
    <t>ΥΠΕΡΑΓΟΡΑ ΜΕΤΡΟ ΛΕΩΦ. ΣΠΥΡΟΥ ΚΥΠΡΙΑΝΟΥ 365, 2056, ΛΑΚΑΤΑΜΕΙΑ</t>
  </si>
  <si>
    <t>ΥΠΕΡΑΓΟΡΑ ΠΑΠΑΓΙΑΝΝΗΣ ΑΓ. ΙΛΑΡΙΩΝΟΣ 53, 1023,ΚΑΪΜΑΚΛΙ</t>
  </si>
  <si>
    <t>ΥΠΕΡΑΓΟΡΑ  
Α. ΑΥΓΟΥΣΤΗ ΛΕΩΦ. ΤΣΕΡΙΟΥ 82, 2043 ΣΤΡΟΒΟΛΟΣ</t>
  </si>
  <si>
    <t>ΥΠΕΡΑΓΟΡΑ ΘΕΑ ΤΟΥΜΠΑ ΘΕΟΔΟΣΗ ΠΙΕΡΙΔΗ 45, 248 ΤΣΕΡΙ</t>
  </si>
  <si>
    <t>ΥΠΕΡΑΓΟΡΑ  ΚΟΛΙΑΣ ΑΡΧ. ΜΑΚΑΡΙΟΥ 185 ΛΑΚΑΤΑΜΕΙΑ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</si>
  <si>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</si>
  <si>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</si>
  <si>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</si>
  <si>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</si>
  <si>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</si>
  <si>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</si>
  <si>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ΧΡ.ΑΠΟΣΤΟΛΟΥ (ΚΥΘΡΕΑ), ΚΑΛΛΙΠΟΛΕΩΣ 16, 1015, ΑΓ. ΑΝΤΩΝΙΟΣ</t>
  </si>
  <si>
    <t>ΚΡΕΟΠΩΛΕΙΟ ΧΑΡΗΣ ΑΘΗΑΙΝΙΤΗΣ, ΛΕΩΦ. ΑΚΡΟΠΟΛΕΩΣ 5, 2000 ΑΚΡΟΠΟΛΗ ΛΕΥΚΩΣΙΑ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</si>
  <si>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</si>
  <si>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</si>
  <si>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</si>
  <si>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</si>
  <si>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</si>
  <si>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</si>
  <si>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ΥΠΕΡΑΓΟΡΑ  ΤΣΙΑΡΤΑΣ (1ης ΑΠΡΙΛΙΟΥ 97Β, 3116 ΛΕΜΕΣΟΣ)</t>
  </si>
  <si>
    <t>ΜΙΧΑΛΗΣ MEAT MARKET, ΝΙΚΟΔΗΜΟΥ ΜΥΛΩΝΑ 34, 3095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</si>
  <si>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</si>
  <si>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</si>
  <si>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ΥΠΕΡΑΓΟΡΑ ΣΤΕΛΙΟΣ   (ΠΕΤΡΑΚΗ ΚΥΠΡΙΑΝΟΥ 40, 7060 ΛΙΒΑΔΙΑ)</t>
  </si>
  <si>
    <t>ΥΠΕΡΑΓΟΡΑ ΜΕΤΡΟ   (ΝΙΚΟΔΗΜΟΥ ΜΥΛΩΝΑ, 6050)</t>
  </si>
  <si>
    <t xml:space="preserve">ΚΡΕΟΠΩΛΕΙΟ ΚΟΥΜΑΝΤΑΡΗΣ ΑΝΤΡΕΑΣ, ΦΑΝΕΡΩΜΕΝΗΣ 123, 6013 ΛΑΡΝΑΚΑ
</t>
  </si>
  <si>
    <t>ΚΡΕΟΠΩΛΕΙΟ  Μ. ΓΡΗΓΟΡΙΟΥ &amp; ΥΙΟΣ ΛΤΔ, ΑΡΧ. ΚΥΠΡΙΑΝΟΥ 12, 6016 ΛΑΡΝΑΚΑ</t>
  </si>
  <si>
    <t>ΚΡΕΟΠΩΛΕΙΟ ΛΟΪΖΟΣ ΚΟΥΜΠΑΡΗ, ΡΑΦΑΗΛ ΣΑΝΤΗ 15, 6052 ΛΑΡΝΑΚΑ</t>
  </si>
  <si>
    <t>ΚΡΕΟΠΩΛΕΙΟ ΠΑΥΛΟΣ ΠΑΤΣΑΛΟΣ, ΑΓ. ΓΕΩΡΓΙΟΥ ΜΑΚΡΗ 29, 6036 ΛΑΡΝΑΚΑ</t>
  </si>
  <si>
    <t>ΥΠΕΡΑΓΟΡΑ  ΠΑΝΑΓΙΩΤΗΣ ΠΑΠΑΜΙΧΑΗΛ (ΛΕΩΦ. ΜΑΝΔΡΙΩΝ 1, 8504, ΠΑΦΟΣ)</t>
  </si>
  <si>
    <t>ΥΠΕΡΑΓΟΡΑ ΑΘΗΑΙΝΙΤΗΣ ΛΕΩΦ. ΚΕΝΝΕΤΥ 26, 1046, ΠΑΛΛΟΥΡΙΩΤΙΣΣΑ</t>
  </si>
  <si>
    <t xml:space="preserve">ΑΡΤΟΠΟΙΕΙΟ ΑΡΤΟΖΑ  ΛΕΩΦ. ΑΡΧ. ΜΑΚΑΡΙΟΥ 63, 2220 ΛΑΤΣΙΑ </t>
  </si>
  <si>
    <t xml:space="preserve">ΑΡΤΟΠΟΙΕΙΟ ΚΩΝΣΤΑΝΤΙΝΙΔΗΣ,        ΛΕΩΦ.ΑΡΧ. ΜΑΚΑΡΙΟΥ 79, 2220 ΛΑΤΣΙΑ </t>
  </si>
  <si>
    <t>ΑΡΤΟΠΟΙΕΙΟ VIENNA       ΛΕΩΦ. ΚΥΡΗΝΕΙΑΣ 147, 2113 ΑΓΛΑΝΤΖΙΑ</t>
  </si>
  <si>
    <t>ΖΟΡΠΑΣ  ΔΙΓΕΝΗ ΑΚΡΙΤΑ 24  ΑΓΙΟΣ ΑΝΤΩΝΙΟΣ 1060</t>
  </si>
  <si>
    <t>ΠΑΝΔΩΡΑ ΔΙΓΕΝΗ ΑΚΡΙΤΑ 22  ΑΓΙΟΣ ΑΝΤΩΝΙΟΣ 1060</t>
  </si>
  <si>
    <t xml:space="preserve">ΑΡΤΤΟΠΟΙΕΙΟ ΧΡΥΣΟΒΑΛΑΝΤΟΥ ΑΡΧΑΓΓΕΛΟΥ 2 </t>
  </si>
  <si>
    <t>SUN FRESH        (ΜΙΣΙΑΟΥΛΗ &amp; ΚΑΒΑΖΟΓΛΟΥ 41, 3016 ΛΕΜΕΣΟΣ)</t>
  </si>
  <si>
    <t>ΖΟΡΠΑΣ                (ΠΑΦΟΥ 23, 3052 ΛΕΜΕΣΟΣ)</t>
  </si>
  <si>
    <t>ΣΙΓΜΑ                 (ΝΙΚΟΥ &amp; ΔΕΣΠΟΙΝΑΣ ΠΑΤΤΙΧΗ 106, 3073 ΛΕΜΕΣΟΣ)</t>
  </si>
  <si>
    <t>FICTION              (ΑΓΙΑΣ ΦΥΛΑΞΕΩΣ 288, 3116 ΛΕΜΕΣΟΣ)</t>
  </si>
  <si>
    <t>PAPANTONIOU BAKERIES           (ΠΑΦΟΥ 49,        3052 ΛΕΜΕΣΟΣ)</t>
  </si>
  <si>
    <t>ΕΡΜΗΣ               (ΟΜΟΝΟΙΑΣ 29, 3052 ΛΕΜΕΣΟΣ)</t>
  </si>
  <si>
    <t>ΑΡΤΟΠΟΙΕΙΟ ΜΑΕΠΑ (ΛΕΩΦΟΡΟΣ ΜΕΣΟΓΗΣ 117, 8280, ΠΑΦΟΣ)</t>
  </si>
  <si>
    <t>ΑΡΤΟΠΟΙΕΙΑ Γ. ΕΠΑΜΕΙΝΩΝΔΑΣ (ΛΕΩΦΟΡΟΣ ΑΡΙΣΤΟΤΕΛΗ ΣΑΒΒΑ, 8025, ΠΑΦΟΣ)</t>
  </si>
  <si>
    <t>ΑΡΤΟΠΟΙΕΙΟ SUNFRESH (ΛΕΩΦΟΡΟΣ ΑΡΙΣΤΟΤΕΛΗ ΣΑΒΒΑ 28, 8025, ΠΑΦΟΣ)</t>
  </si>
  <si>
    <t>S&amp;P PROTEA BAKERY  (ΛΕΩΦΟΡΟΣ ΑΚΑΜΑΝΤΙΔΟΣ 28, 8016 ΠΑΦΟΣ)</t>
  </si>
  <si>
    <t>Αμνοερίφια μικρά ντόπια 1kg</t>
  </si>
  <si>
    <t>Αμνοερίφια μικρά εισαγόμενα 1kg</t>
  </si>
  <si>
    <t>Αμνοερίφια μικρά ολόκληρα ντόπια 1kg</t>
  </si>
  <si>
    <t>Αμνοερίφια μικρά ολόκληρα εισαγόμενα 1kg</t>
  </si>
  <si>
    <t>ΥΠΕΡΑΓΟΡΑ ΣΚΛΑΒΕΝΙΤΗΣ ΑΡΧ. ΜΑΚΑΡΙΟΥ Γ 56, 2220, ΛΑΤΣΙΑ</t>
  </si>
  <si>
    <t>ΚΡΕΟΠΩΛΕΙΟ                       ΤΑ ΚΑΣΑΠΑΚΙΑ,            ΑΓΙΑΣ ΖΩΝΗΣ 31Α,         3027 ΛΕΜΕΣΟΣ</t>
  </si>
  <si>
    <t>ΚΡΕΟΠΩΛΕΙΟ ΜΑΡΙΟΣ, ΠΕΝΤΑΔΑΚΤΥΛΟΥ 2,  4001 ΜΕΣΑ ΓΕΙΤΟΝΙΑ</t>
  </si>
  <si>
    <t>ΚΡΕΟΠΩΛΕΙΟ          ΣΤΕΛΙΟΣ &amp; ΣΩΤΗΡΗΣ ΙΩΑΝΝΟΥ,                       ΤΖΩΝ ΚΕΝΝΕΤΥ 6Α, 3106</t>
  </si>
  <si>
    <t>ΚΡΕΟΠΩΛΕΙΟ        ΑΝΔΡΕΑΣ Μ. ΜΑΜΑΣ, ΣΠΥΡΟΥ ΚΥΠΡΙΑΝΟΥ 71, 4042 ΓΕΡΜΑΣΟΓΕΙΑ</t>
  </si>
  <si>
    <t>ΚΡΕΟΠΩΛΕΙΟ                      ΤΟ ΑΓΡΙΝΟ,           ΓΕΩΡΓΙΟΥ ΝΕΟΦΥΤΟΥ 24, 4006 ΜΕΣΑ ΓΕΙΤΟΝΙΑ</t>
  </si>
  <si>
    <t>ΚΡΕΟΠΩΛΕΙΟ ΚΩΣΤΑΣ, ΡΗΝΟΥ 12,                       3061 ΛΕΜΕΣΟΣ</t>
  </si>
  <si>
    <t>ΚΡΕΑΤΑΓΟΡΑ         ΓΙΑΝΝΟΣ &amp; ΚΥΠΡΟΣ, ΑΓΙΑΣ ΣΟΦΙΑΣ 99Β,    3066 ΛΕΜΕΣΟΣ</t>
  </si>
  <si>
    <t>ΚΡΕΟΠΩΛΕΙΟ                          Η ΜΟΡΦΟΥ, ΛΕΚΟΡΜΠΟΥΖΙΕ 38, 3075 ΛΕΜΕΣΟΣ</t>
  </si>
  <si>
    <t>ΚΡΕΟΠΩΛΕΙΟ ΜΑΡΙΟΣ ΦΙΛΙΠΠΟΥ ΠΑΧΝΙΩΤΗΣ, ΒΑΣΙΛΙΣΣΗΣ ΣΟΦΙΑΣ 16, 4150 ΚΑΤΩ ΠΟΛΕΜΙΔΙΑ</t>
  </si>
  <si>
    <t>ΚΡΕΟΠΩΛΕΙΟ ΚΛΑΠΠΗΣ, ΠΑΦΟΥ 34, 3052 ΛΕΜΕΣΟΣ</t>
  </si>
  <si>
    <t>ΚΡΕΟΠΩΛΕΙΟ ΑΝΔΡΕΑΣ ΠΟΥΡΙΚΚΟΣ, ΜΑΡΚΟΝΙ 30, 3017 ΛΕΜΕΣΟΣ</t>
  </si>
  <si>
    <t>ΥΠΕΡΑΓΟΡΑ ΣΚΛΑΒΕΝΙΤΗΣ (ΣΠΥΡΟΥ ΚΥΠΡΙΑΝΟΥ 23, 6013)</t>
  </si>
  <si>
    <t>ΥΠΕΡΑΓΟΡΑ ΣΚΛΑΒΕΝΙΤΗΣ (ΛΕΩΦ.ΕΛΛΑΔΟΣ και ΣΩΤΗΡΗ ΤΣΑΓΓΑΡΗ 1, 8020, ΠΑΦΟΣ)</t>
  </si>
  <si>
    <t>Βάρος (g)</t>
  </si>
  <si>
    <t>ΚΟΙΤΑ ΤΙ ΣΟΥ ΕΦΓΙΑΞΑ             (ΑΓΙΑΣ ΣΟΦΙΑΣ 3, 3065 ΛΕΜΕΣΟΣ)</t>
  </si>
  <si>
    <t>ΥΠΕΡΑΓΟΡΑ ΣΚΛΑΒΕΝΙΤΗΣ  (ΣΠΥΡΟΥ ΚΥΠΡΙΑΝΟΥ 23, 6013)</t>
  </si>
  <si>
    <t>Christmas Cake βασικό μέγεθος</t>
  </si>
  <si>
    <t>Christmas Cake μεγαλύτερο μέγεθος</t>
  </si>
  <si>
    <t>Total</t>
  </si>
  <si>
    <t>Christmas Cake βασικό μέγεθος - Μοναδιαία τιμή</t>
  </si>
  <si>
    <t>Christmas Cake μεγαλύτερο μέγεθος - Μοναδιαία τιμή</t>
  </si>
  <si>
    <t>Total Βάρος</t>
  </si>
  <si>
    <t>Μοναδιαία τιμή για όλα τα Christmas Cake:</t>
  </si>
  <si>
    <t>MIN Μοναδιαία τιμή για όλα τα Chr Cake:</t>
  </si>
  <si>
    <t>MAX Μοναδιαία τιμή για όλα τα Chr Cake:</t>
  </si>
  <si>
    <t>ΚΩΣΤΑΣ ΛΕΙΒΑΔΙΩΤΗΣ ΕΝΤΟΣ ΥΠΕΡΑΓΟΡΑΣ ΑΘΗΑΙΝΙΤΗΣ ΛΕΩΦ. ΚΕΝΝΕΤΥ 26, 1046, ΠΑΛΛΟΥΡΙΩΤΙΣΣΑ</t>
  </si>
  <si>
    <t>ΥΠΕΡΑΓΟΡΑ Α/ΦΟΙ ΠΗΛΑΒΑΚΗ ΖΩ EMPORIUM ΛΕΩΦ. ΑΘΑΛΑΣΣΑΣ 99, 2011 ΣΤΡΟΒΟΛΟΣ</t>
  </si>
  <si>
    <t xml:space="preserve">ΑΡΤΟΠΟΙΕΙΟ ΞΥΛΟΦΟΥΡΝΟΙ ΕΛΕΝΑ 
Κυριάκου Μάτση 48, Αγ.Δομέτιος </t>
  </si>
  <si>
    <t xml:space="preserve"> METRO SUPERSTORE LIMASSOL (ΑΡΙΑΔΝΗΣ 5, 4531 ΜΟΥΤΤΑΓΙΑΚΑ ΛΕΜΕΣΟΣ)</t>
  </si>
  <si>
    <t>ΠΑΠΑΣ                   (ΠΑΝΑΓΙΩΤΗ ΤΣΑΓΓΑΡΗ 23, 4042 ΓΕΡΜΑΣΟΓΕΙΑ)</t>
  </si>
  <si>
    <t>ΠΑΠΑΝΤΩΝΙΟΥ                        (ΠΕΤΡΑΚΗ ΓΙΑΛΛΟΥΡΟΥ, 4187 ΥΨΩΝΑΣ, ΛΕΜΕΣΟΣ)</t>
  </si>
  <si>
    <t>ΚΡΕΟΠΩΛΕΙΟ            ΛΟΥΚΑΣ Γ. ΑΥΤΟΜΑΤΟΣ, ΑΓΙΑΣ ΦΥΛΑΞΕΩΣ 137, 3083 ΛΕΜΕΣΟΣ</t>
  </si>
  <si>
    <t>ΚΡEΟΠΩΛΕΙΟ ΠΑΡΙΣ , ΟΜΗΡΟΥ 59Α,              3091 ΛΕΜΕΣΟΣ</t>
  </si>
  <si>
    <t xml:space="preserve"> ΛΥΣΙΩΤΗΣ                                     (4ος ΔΡΟΜΟΣ 72, 4620 ΕΠΙΣΚΟΠΗ)</t>
  </si>
  <si>
    <t>ΣΚΛΑΒΕΝΙΤΗΣ                         (ΣΠΥΡΟΥ ΚΥΠΡΙΑΝΟΥ 11, 4040, ΓΕΡΜΑΣΟΓΕΙΑ)</t>
  </si>
  <si>
    <t xml:space="preserve"> ΠΑΠΑΝΤΩΝΙΟΥ                                  (ΠΕΤΡΑΚΗ ΓΙΑΛΛΟΥΡΟΥ, 4187 ΥΨΩΝΑΣ, ΛΕΜΕΣΟΣ)</t>
  </si>
  <si>
    <t>ΚΡΕΟΠΩΛΕΙΟ ΣΑΒΒΟΥΡΗ, ΛΕΩΦ. ΑΡΧ. ΜΑΚΑΡΙΟΥ Γ 36,7550 ΚΙΤΙ</t>
  </si>
  <si>
    <t xml:space="preserve">ΥΠΕΡΑΓΟΡΑ ΠΑΠΑΝΤΩΝΙΟΥ  (ΛΕΩΦ. ΕΛΛΑΔΟΣ 1, 8020, ΠΑΦΟΣ)                         </t>
  </si>
  <si>
    <t>ΥΠΕΡΑΓΟΡΑ CHRIS (ΛΕΩΦΟΡΟΣ ΑΝΕΞΑΡΤΗΣΙΑΣ 56, 8028, ΠΑΦΟΣ)</t>
  </si>
  <si>
    <t>ΦΡΟΥΤΑΡΙΑ ΘΕΟΦΑΝΗΣ (ΛΕΩΦΟΡΟΣ ΕΛΕΥΘΕΡΙΟΥ ΒΕΝΙΖΕΛΟΥ 21, 8021, ΠΑΦΟΣ)</t>
  </si>
  <si>
    <t>ΦΡΟΥΤΑΡΙΑ ΚΗΠΟΣ ΤΗΣ ΕΔΕΜ (ΛΕΩΦΟΡΟΣ ΕΛΛΑΔΟΣ 65, 8020, ΠΑΦΟΣ)</t>
  </si>
  <si>
    <t>ΚΡΕΟΠΩΛΕΙΟ ΑΚΑΜΑΣ            (ΛΕΩΦ. ΑΚΑΜΑΝΤΙΔΟΣ 1, 8016, ΠΑΦΟΣ)</t>
  </si>
  <si>
    <t>ΚΡΕΟΠΩΛΕΙΟ ΠΑΣΣΙΟΣ            (ΛΕΩΦ. ΕΛΛΑΔΟΣ 68, 8020, ΠΑΦΟΣ)</t>
  </si>
  <si>
    <t xml:space="preserve">ΚΡΕΟΠΩΛΕΙΟ ΚΙΚΗΣ ΛΕΥΚΟΝΟΙΤΖΙΑΤΗΣ                      (ΛΕΩΦ. ΑΡΧ. ΜΑΚΑΡΙΟΥ Γ΄' 111, 8200, ΓΕΡΟΣΚΗΠΟΥ)    </t>
  </si>
  <si>
    <t>ΚΡΕΟΠΩΛΕΙΟ ΡΙΚΚΟΣ              (ΛΕΩΦ. ΑΡΧ. ΜΑΚΑΡΙΟΥ Γ΄63, 8200, ΓΕΡΟΣΚΗΠΟΥ)</t>
  </si>
  <si>
    <t>ΚΡΕΟΠΩΛΕΙΟ ΧΑΡΗΣ                   (ΛΕΩΦ. ΕΛΕΥΘΕΡΙΟΥ ΒΕΝΙΖΕΛΟΥ 88, 8021, ΠΑΦΟΣ)</t>
  </si>
  <si>
    <t>ΚΡΕΟΠΩΛΕΙΟ ΠΑΝΙΚΟΣ                  (ΛΕΩΦ. ΚΑΣΤΟΡΙΑΣ 5, 8027, ΠΑΦΟΣ)</t>
  </si>
  <si>
    <t>ΚΡΕΟΠΩΛΕΙΟ ΣΙΜΟΣ                   (ΟΔΟΣ ΑΓΙΑΣ ΦΑΝΕΡΩΜΕΝΗΣ 1, 8041, ΚΑΤΩ ΠΑΦΟΣ)</t>
  </si>
  <si>
    <t>ΚΡΕΟΠΩΛΕΙΟ ΣΙΟΥΚΡΟΣ ΣΙΟΥΚΡΟΥ (ΟΔΟΣ ΑΚΑΜΑΝΤΙΔΟΣ 30Α 16, 8016, ΠΑΦΟΣ)</t>
  </si>
  <si>
    <t>ΚΡΕΟΠΩΛΕΙΟ ΧΑΡΑΛΑΜΠΟΣ ΑΣΠΡΗΣ - ΕΝΤΟ ΣCHR. KAIZER KIOSK LTD (ΟΔΟΣ ΓΡΙΒΑ ΔΙΓΕΝΗ 20, 8047, ΠΑΦΟΣ)</t>
  </si>
  <si>
    <t>KOLIOS MEAT MARKET LTD (ΛΕΩΦΟΡΟΣ ΕΛΛΑΔΟΣ 21, 8020, ΠΑΦΟΣ)</t>
  </si>
  <si>
    <t>ΚΡΕΟΠΩΛΕΙΟ ΘΕΜΗΣ ΣΟΦΡΩΝΙΟΥ (ΟΔΟΣ ΑΜΠΕΛΟΚΗΠΩΝ 13, 8027, ΠΑΦΟΣ)</t>
  </si>
  <si>
    <t>ZORBAS (ΛΕΩΦΟΡΟΣ ΕΛΕΥΘΕΡΙΟΥ ΒΕΝΙΖΕΛΟΥ 67, 8021, ΠΑΦΟΣ)</t>
  </si>
  <si>
    <t>ΑΡΤΟΠΟΙΕΙΟ ΠΑΠΑΝΤΩΝΙΟΥ (ΛΕΩΦΟΡΟΣ ΕΛΛΑΔΟΣ 66, 8020, ΠΑΦΟΣ)</t>
  </si>
  <si>
    <t>NEW YORK SWEET (ΛΕΩΦΟΡΟΣ ΕΛΕΥΘΕΡΙΟΥ ΒΕΝΙΖΕΛΟΥ 56, 8021, ΠΑΦΟΣ)</t>
  </si>
  <si>
    <t>ΖΑΧΑΡΟΠΛΑΣΤΕΙΟ WILTON (ΛΕΩΦΟΡΟΣ ΜΕΣΟΓΗΣ 27, 8280 ΜΕΣΟΓΗ)</t>
  </si>
  <si>
    <t>Δήλωση Αποποίησης &amp; Περιορισμού Ευθύνης
Παρά τη μέγιστη δυνατή προσπάθεια που καταβάλλουμε ώστε οι τιμές του Παρατηρητηρίου να είναι απόλυτα ορθές, δεδομένου του μεγάλου όγκου δεδομένων που λαμβάνονται, πιθανόν να παρουσιαστούν μεμονωμένα λάθη ή/και παραλήψεις κατά τη συλλογή ή/και καταγραφή των τιμών. Τονίζεται ότι τα Παρατηρητήρια Τιμών ετοιμάζονται από την Υπηρεσία Προστασίας Καταναλωτή (ΥΠΚ), αποκλειστικά για σκοπούς γενικής πληροφόρησης των καταναλωτών και σε καμία περίπτωση δεν αποτελούν συμβουλές. Η ΥΠΚ δεν αποδέχεται καμία ευθύνη όσον αφορά την ακρίβεια, πληρότητα, εγκυρότητα, χρονική καταλληλότητα ή χρήση των πληροφοριών που περιλαμβάνονται στα Παρατηρητήρια. Το υλικό αυτό παρέχεται «ως έχει», χωρίς καμία εγγύηση ή υπόσχεση οιασδήποτε φύσης, ρητής ή σιωπηρής.</t>
  </si>
  <si>
    <t>ΥΠΕΡΑΓΟΡΑ SPAR ΛΕΩΦ. ΑΡΧ. ΜΑΚΑΡΙΟΥ 3 1065, ΛΕΥΚΩΣΙΑ</t>
  </si>
  <si>
    <t xml:space="preserve">ΥΠΕΡΑΓΟΡΑ  ΔΗΜΗΤΡΙΑΔΗΣ ΑΡΧ. ΜΑΚΑΡΙΟΥ 275, 2310 ΛΑΚΑΤΑΜΙΑ </t>
  </si>
  <si>
    <t>ΚΡΕΑΤΑΓΟΡΑ ΓΡΗΓΟΡΗΣ ΓΡΗΓΟΡΗ, ΚΥΡΗΝΕΙΑΣ 49Γ, ΑΓΛΑΝΤΖΙΑ</t>
  </si>
  <si>
    <t>Αρτοποιείο KOSMOS                Καντάρας 78Α, 2049 Στρόβολος</t>
  </si>
  <si>
    <t>ΠΑΠΑΣ (Παναγιώτη Τσαγγάρη 23, 4042 Γερμασόγεια)</t>
  </si>
  <si>
    <t>ΚΡΕΑΤΑΓΟΡΑ ΠΕΤΑ, ΛΕΩΦ. ΑΓΙΩΝ ΑΝΑΡΓΥΡΩΝ 36, 6057 ΑΓ. ΑΝΑΡΓΥΡΟΙ</t>
  </si>
  <si>
    <t>ΥΠΕΡΑΓΟΡΑ ΑΛΦΑ ΜΕΓΑ</t>
  </si>
  <si>
    <t>ΥΠΕΡΑΓΟΡΑ ΠΑΠΑΝΤΩΝΙΟΥ, ΠΑΡΙΣΣΙΝΟΣ</t>
  </si>
  <si>
    <t>SPAR (28ης ΟΚΤΩΒΡΙΟΥ 239, 4001, ΛΕΜΕΣΟΣ)</t>
  </si>
  <si>
    <t>ΛΥΣΙΩΤΗΣ                             (4ος ΔΡΟΜΟΣ 72, 4620 ΕΠΙΣΚΟΠΗ, ΛΕΜΕΣΟΣ)</t>
  </si>
  <si>
    <t>ΣΚΛΑΒΕΝΙΤΗΣ         (ΠΑΦΟΥ 203, 4152 ΚΑΤΩ ΠΟΛΕΜΙΔΙΑ, ΛΕΜΕΣΟΣ)</t>
  </si>
  <si>
    <t xml:space="preserve"> METRO SUPERSTORE LIMASSOL (ΑΡΙΑΔΝΗΣ 5, 4531 ΜΟΥΤΤΑΓΙΑΚΑ, ΛΕΜΕΣΟΣ)</t>
  </si>
  <si>
    <t>SPAR (28ης ΟΚΤΩΒΡΙΟΥ 369, 3107 ΛΕΜΕΣΟΣ)</t>
  </si>
  <si>
    <t>ΠΑΠΑΣ                   (ΠΑΝΑΓΙΩΤΗ ΤΣΑΓΓΑΡΗ 23, 4042 ΓΕΡΜΑΣΟΓΕΙΑ, ΛΕΜΕΣΟΣ)</t>
  </si>
  <si>
    <t>ΚΡΗΤΙΚΟΣ CASH &amp; CARRY (ΦΡΑΓΚΛΙΝΟΥ ΡΟΥΣΒΕΛΤ 223, 3046 ΛΕΜΕΣΟΣ)</t>
  </si>
  <si>
    <t>ΥΠΕΡΑΓΟΡΑ        ΑΓΙΟΣ ΓΕΩΡΓΙΟΣ           (ΕΥΓΕΝΙΟΥ ΒΟΥΛΓΑΡΕΩΣ 68, 4153 ΚΑΤΩ ΠΟΛΕΜΙΔΙΑ, ΛΕΜΕΣΟΣ)</t>
  </si>
  <si>
    <t>ΥΠΕΡΑΓΟΡΑ ΑΛΦΑ-ΣΙΓΜΑ ΣΟΦΟΚΛΕΟΥΣ (ΛΕΩΦ. ΑΡΧ. ΜΑΚΑΡΙΟΥ Γ΄ 233Β, 3105 ΛΕΜΕΣΟΣ)</t>
  </si>
  <si>
    <t>ΚΡΕΟΠΩΛΕΙΟ            ΜΕΛΗΣ &amp; ΥΙΟΙ ΛΤΔ,         ΜΙΣΙΑΟΥΛΗ &amp; ΚΑΒΑΖΟΓΛΟΥ 42, 3016 ΛΕΜΕΣΟΣ</t>
  </si>
  <si>
    <t xml:space="preserve">BLUE OVEN        (1ης ΑΠΡΙΛΙΟΥ,  3117 ΛΕΜΕΣΟΣ)  </t>
  </si>
  <si>
    <t>ΗΜΕΡΟΜΗΝΙΑ: 17.12.2020</t>
  </si>
  <si>
    <t>ΚΡΕΟΠΩΛΕΙΟ BUTCHER BOY  LTD (ΑΔΑΜΑΝΤΙΟΥ ΚΟΡΑΗ 3, 8046, ΠΑΦΟΣ)</t>
  </si>
  <si>
    <t>ΥΠΕΡΑΓΟΡΑ ΜΕΤΡΟ   (ΝΙΚΟΔΗΜΟΥ ΜΥΛΩΝΑ 1, 6050 ΛΑΡΝΑΚΑ)</t>
  </si>
  <si>
    <t>ΕΥΘΥΜΙΟΣ ΕΥΘΥΜΙΟΥ ΕΝΤΟΣ ΥΠΕΡΑΓΟΡΑΣ  ΑΛΑΜΠΡΙΤΗΣ (25ΗΣ ΜΑΡΤΙΟΥ 4, 7104 ΑΡΑΔΙΠΠΟΥ)</t>
  </si>
  <si>
    <t>ΛΑΙΚΗ ΥΠΕΡΑΓΟΡΑ ΤΡΕΜETΟΥΣΙΩΤΗΣ (ΜΥΣΤΡΑ 67, ΑΓΙΟΣ ΝΙΚΟΛΑΟΣ, ΠΕΡ. ΝΕΟΥ ΝΟΣΟΚΟΜΕΙΟΥ, 6042 ΛΑΡΝΑΚΑ)</t>
  </si>
  <si>
    <t>ΥΠΕΡΑΓΟΡΑ  ΣΠΥΡΟΣ ΠΡΟΚΟΠΙΟΥ (ΛΕΩΦ. ΑΘΗΝΩΝ 50, 7103 ΑΡΑΔΙΠΠΟΥ)</t>
  </si>
  <si>
    <t>ΚΡΗΤΙΚΟΣ CASH &amp; CARRY SUPERMARKET (ΛΕΩΦ. ΘΕΣΣΑΛΟΝΙΚΗΣ 28, 6035 ΛΑΡΝΑΚΑ)</t>
  </si>
  <si>
    <t>ΜΕΓΑΡΤΟΝ (ΛΕΩΦ. ΑΡΧΙΕΠΙΣΚΟΠΟΥ ΜΑΚΑΡΙΟΥ Γ' 44, 7102 ΑΡΑΔΙΠΠΟΥ)</t>
  </si>
  <si>
    <t>ΖΟΡΠΑΣ (ΛΕΩΦΟΡΟΣ ΑΡΧΙΕΠΙΣΚΟΠΟΥ ΜΑΚΑΡΙΟΥ Γ' 22, 6017 ΛΑΡΝΑΚΑ)</t>
  </si>
  <si>
    <t>ΑΡΤΟΠΟΙΕΙΑ ΠΕΡΣΕΑΣ (ΛΕΩΦ.  ΧΡΥΣΟΠΟΛΙΤΙΣΣΗΣ 77Α, 6015 ΛΑΡΝΑΚΑ)</t>
  </si>
  <si>
    <t>ΑΡΤΟΠΟΙΕΙΑ ΠΠΙΡΙΛΛΟΣ (ΝΙΚΟΔΗΜΟΥ ΜΥΛΩΝΑ 6, 6050 ΛΑΡΝΑΚΑ)</t>
  </si>
  <si>
    <t>ΥΠΕΡΑΓΟΡΑ ΜΕΤΡΟ (ΛΕΩΦ. ΠΡΩΤΑΡΑ 212, 5291 ΠΑΡΑΛΙΜΝΙ)</t>
  </si>
  <si>
    <t>ΥΠΕΡΑΓΟΡΑ ΣΚΛΑΒΕΝΙΤΗΣ (1ης ΑΠΡΙΛΙΟΥ 151, 5280, ΠΑΡΑΛΙΜΝΙ)</t>
  </si>
  <si>
    <t>ΘΕΟΔΩΡΟΣ ΠΥΡΙΛΛΗΣ ΕΝΤΟΣ ΥΠΕΡΑΓΟΡΑΣ ΚΟΚΚΙΝΟΣ (1ης ΑΠΡΙΛΙΟΥ,  5280 ΠΑΡΑΛΙΜΝΙ)</t>
  </si>
  <si>
    <t>ΥΠΕΡΑΓΟΡΑ ΛΙΤΣΑ (ΒΑΡΩΣΙΩΝ 101, 5522 ΒΡΥΣΟΥΛΛΕΣ)</t>
  </si>
  <si>
    <t>ΥΠΕΡΑΓΟΡΑ  Δ&amp;Α ΛΑΖΑΡΗ (28ης ΟΚΤΩΒΡΙΟΥ 14, 5320 ΛΙΟΠΕΤΡΙ)</t>
  </si>
  <si>
    <t>ΚΡΕΟΠΩΛΕΙΟ ΓΙΑΝΝΗΣ ΕΛΕΥΘΕΡΙΟΥ (ΚΩΣΤΑ ΗΛΙΑ ΕΜΠΟΡΙΚΟ ΚΕΝΤΡΟ Α - ΣΥΝ.ΑΓΙΟΥ ΓΕΩΡΓΙΟΥ, 5522 ΒΡΥΣΟΥΛΛΕΣ)</t>
  </si>
  <si>
    <t>ΚΡΕΟΠΩΛΕΙΟ ΡΟΔΟΛΦΟΣ (ΜΕΓΑΛΟΥ ΑΛΕΞΑΝΔΡΟΥ 14, 5290 ΠΑΡΑΛΙΜΝΙ)</t>
  </si>
  <si>
    <t xml:space="preserve">PIGGY’S BUTCHERY (ΤΕΥΚΡΟΥ ΑΝΘΙΑ 41, 5330 ΑΓΙΑ ΝΑΠΑ)
</t>
  </si>
  <si>
    <t xml:space="preserve">ΚΡΕΟΠΩΛΕΙΟ ΧΩΡΙΣ ΟΝΟΜΑ ΥΠΟΣΤΑΤΙΚΟΥ (ΜΙΧΑΗΛ ΞΥΔΙΑΣ) (ΜΙΧΑΛΑΚΗ  ΚΑΡΑΟΛΗ 19, 5350 ΦΡΕΝΑΡΟΣ)
 </t>
  </si>
  <si>
    <t xml:space="preserve">ΚΡΕΟΠΩΛΕΙΟ ΓΙΩΡΓΟΣ (ΜΠΕΛΟΓΙΑΝΝΗ 8, 5330 ΑΓΙΑ ΝΑΠΑ)
</t>
  </si>
  <si>
    <t>ΚΡΕΟΠΩΛΕΙΟ Π. &amp; Γ. ΡΑΦΤΗΣ (ΑΛΑΜΑΝΑΣ 13, 5320 ΛΙΟΠΕΤΡΙ)</t>
  </si>
  <si>
    <t>EL. A. PEKA BUTCHERY LTD (ΦΩΤΗ ΠΙΤΤΑ 18, 5350 ΦΡΕΝΑΡΟΣ)</t>
  </si>
  <si>
    <t>ΥΠΕΡΑΓΟΡΑ ΣΚΛΑΒΕΝΙΤΗΣ (1ης ΑΠΡΙΛΙΟΥ 151, 5280 ΠΑΡΑΛΙΜΝΙ)</t>
  </si>
  <si>
    <t>ΥΠΕΡΑΓΟΡΑ ΚΟΚΚΙΝΟΣ (1ης ΑΠΡΙΛΙΟΥ, 5280 ΠΑΡΑΛΙΜΝΙ)</t>
  </si>
  <si>
    <t>ΖΟΡΠΑΣ (1Ης ΑΠΡΙΛΙΟΥ 109, 5280 ΠΑΡΑΛΙΜΝΙ)</t>
  </si>
  <si>
    <t>MARGARITA BAKERIES (ΛΕΩΦ. 1ΗΣ ΑΠΡΙΛΙΟΥ 183, 5280 ΠΑΡΑΛΙΜΝΙ)</t>
  </si>
  <si>
    <t>EUROBAKERS (ΜΕΓΑΛΟΥ ΑΛΕΞΑΝΔΡΟΥ 27, 5290 ΠΑΡΑΛΙΜΝΙ)</t>
  </si>
  <si>
    <t>ΠΡΟΖΥΜΙ (ΛΕΩΦ.ΠΡΩΤΑΡΑ 185, 5289 ΠΑΡΑΛΙΜΝΙ)</t>
  </si>
  <si>
    <t>ΑΡΤΟΠΟΙΕΙΟ ΣΙΦΟΥΝΑΣ ΣΤΡΟΒΟΛΟΥ 46, ΤΣΕΡΙ</t>
  </si>
  <si>
    <t>1650</t>
  </si>
  <si>
    <t>1150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</si>
</sst>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.00"/>
    <numFmt numFmtId="181" formatCode="&quot;+&quot;0.00%"/>
    <numFmt numFmtId="182" formatCode="#,##0.00\ &quot;€&quot;"/>
    <numFmt numFmtId="183" formatCode="[$-408]dddd\,\ d\ mmmm\ yyyy"/>
    <numFmt numFmtId="184" formatCode="[$-408]h:mm:ss\ AM/PM"/>
    <numFmt numFmtId="185" formatCode="&quot;+&quot;0%"/>
    <numFmt numFmtId="186" formatCode="*g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$&quot;#.##000"/>
    <numFmt numFmtId="194" formatCode="\€\ #,##0.00"/>
    <numFmt numFmtId="195" formatCode="\€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1" fillId="0" borderId="0" xfId="58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2" fillId="0" borderId="0" xfId="5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23" fillId="33" borderId="10" xfId="58" applyNumberFormat="1" applyFont="1" applyFill="1" applyBorder="1" applyAlignment="1" applyProtection="1">
      <alignment horizontal="center"/>
      <protection/>
    </xf>
    <xf numFmtId="2" fontId="24" fillId="34" borderId="11" xfId="58" applyNumberFormat="1" applyFont="1" applyFill="1" applyBorder="1" applyAlignment="1" applyProtection="1">
      <alignment horizontal="center"/>
      <protection/>
    </xf>
    <xf numFmtId="2" fontId="23" fillId="33" borderId="12" xfId="58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25" fillId="0" borderId="0" xfId="58" applyFont="1" applyFill="1" applyAlignment="1" applyProtection="1">
      <alignment/>
      <protection/>
    </xf>
    <xf numFmtId="0" fontId="26" fillId="0" borderId="0" xfId="58" applyFont="1" applyFill="1" applyAlignment="1" applyProtection="1">
      <alignment/>
      <protection/>
    </xf>
    <xf numFmtId="0" fontId="28" fillId="35" borderId="13" xfId="58" applyFont="1" applyFill="1" applyBorder="1" applyAlignment="1" applyProtection="1">
      <alignment horizontal="left" vertical="center"/>
      <protection/>
    </xf>
    <xf numFmtId="0" fontId="29" fillId="35" borderId="14" xfId="58" applyFont="1" applyFill="1" applyBorder="1" applyAlignment="1" applyProtection="1">
      <alignment horizontal="center" vertical="center" wrapText="1"/>
      <protection/>
    </xf>
    <xf numFmtId="2" fontId="24" fillId="34" borderId="15" xfId="58" applyNumberFormat="1" applyFont="1" applyFill="1" applyBorder="1" applyAlignment="1" applyProtection="1">
      <alignment horizontal="center"/>
      <protection/>
    </xf>
    <xf numFmtId="2" fontId="23" fillId="33" borderId="13" xfId="58" applyNumberFormat="1" applyFont="1" applyFill="1" applyBorder="1" applyAlignment="1" applyProtection="1">
      <alignment horizontal="center"/>
      <protection/>
    </xf>
    <xf numFmtId="2" fontId="23" fillId="35" borderId="13" xfId="58" applyNumberFormat="1" applyFont="1" applyFill="1" applyBorder="1" applyAlignment="1" applyProtection="1">
      <alignment horizontal="center" vertical="center"/>
      <protection/>
    </xf>
    <xf numFmtId="2" fontId="24" fillId="35" borderId="14" xfId="58" applyNumberFormat="1" applyFont="1" applyFill="1" applyBorder="1" applyAlignment="1" applyProtection="1">
      <alignment horizontal="center" vertical="center"/>
      <protection/>
    </xf>
    <xf numFmtId="2" fontId="23" fillId="35" borderId="14" xfId="58" applyNumberFormat="1" applyFont="1" applyFill="1" applyBorder="1" applyAlignment="1" applyProtection="1">
      <alignment horizontal="center" vertical="center"/>
      <protection/>
    </xf>
    <xf numFmtId="2" fontId="24" fillId="35" borderId="15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9" fillId="36" borderId="16" xfId="58" applyFont="1" applyFill="1" applyBorder="1" applyAlignment="1" applyProtection="1">
      <alignment horizontal="center" vertical="center"/>
      <protection/>
    </xf>
    <xf numFmtId="0" fontId="21" fillId="36" borderId="17" xfId="58" applyFont="1" applyFill="1" applyBorder="1" applyAlignment="1" applyProtection="1">
      <alignment vertical="center"/>
      <protection/>
    </xf>
    <xf numFmtId="2" fontId="21" fillId="36" borderId="18" xfId="58" applyNumberFormat="1" applyFont="1" applyFill="1" applyBorder="1" applyAlignment="1" applyProtection="1">
      <alignment horizontal="center" vertical="center"/>
      <protection locked="0"/>
    </xf>
    <xf numFmtId="2" fontId="21" fillId="36" borderId="19" xfId="58" applyNumberFormat="1" applyFont="1" applyFill="1" applyBorder="1" applyAlignment="1" applyProtection="1">
      <alignment horizontal="center" vertical="center"/>
      <protection locked="0"/>
    </xf>
    <xf numFmtId="2" fontId="21" fillId="36" borderId="20" xfId="58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vertical="center"/>
      <protection/>
    </xf>
    <xf numFmtId="0" fontId="29" fillId="0" borderId="16" xfId="58" applyFont="1" applyFill="1" applyBorder="1" applyAlignment="1" applyProtection="1">
      <alignment horizontal="center" vertical="center"/>
      <protection/>
    </xf>
    <xf numFmtId="0" fontId="21" fillId="0" borderId="21" xfId="58" applyFont="1" applyFill="1" applyBorder="1" applyAlignment="1" applyProtection="1">
      <alignment vertical="center"/>
      <protection/>
    </xf>
    <xf numFmtId="2" fontId="21" fillId="37" borderId="18" xfId="58" applyNumberFormat="1" applyFont="1" applyFill="1" applyBorder="1" applyAlignment="1" applyProtection="1">
      <alignment horizontal="center" vertical="center"/>
      <protection locked="0"/>
    </xf>
    <xf numFmtId="2" fontId="21" fillId="2" borderId="22" xfId="58" applyNumberFormat="1" applyFont="1" applyFill="1" applyBorder="1" applyAlignment="1" applyProtection="1">
      <alignment horizontal="center" vertical="center"/>
      <protection locked="0"/>
    </xf>
    <xf numFmtId="2" fontId="21" fillId="2" borderId="23" xfId="58" applyNumberFormat="1" applyFont="1" applyFill="1" applyBorder="1" applyAlignment="1" applyProtection="1">
      <alignment horizontal="center" vertical="center"/>
      <protection locked="0"/>
    </xf>
    <xf numFmtId="2" fontId="21" fillId="36" borderId="22" xfId="58" applyNumberFormat="1" applyFont="1" applyFill="1" applyBorder="1" applyAlignment="1" applyProtection="1">
      <alignment horizontal="center" vertical="center"/>
      <protection locked="0"/>
    </xf>
    <xf numFmtId="2" fontId="21" fillId="36" borderId="23" xfId="58" applyNumberFormat="1" applyFont="1" applyFill="1" applyBorder="1" applyAlignment="1" applyProtection="1">
      <alignment horizontal="center" vertical="center"/>
      <protection locked="0"/>
    </xf>
    <xf numFmtId="0" fontId="21" fillId="0" borderId="17" xfId="58" applyFont="1" applyFill="1" applyBorder="1" applyAlignment="1" applyProtection="1">
      <alignment vertical="center"/>
      <protection/>
    </xf>
    <xf numFmtId="0" fontId="21" fillId="36" borderId="21" xfId="58" applyFont="1" applyFill="1" applyBorder="1" applyAlignment="1" applyProtection="1">
      <alignment vertical="center"/>
      <protection/>
    </xf>
    <xf numFmtId="0" fontId="29" fillId="36" borderId="24" xfId="58" applyFont="1" applyFill="1" applyBorder="1" applyAlignment="1" applyProtection="1">
      <alignment horizontal="center" vertical="center"/>
      <protection/>
    </xf>
    <xf numFmtId="0" fontId="21" fillId="36" borderId="12" xfId="58" applyFont="1" applyFill="1" applyBorder="1" applyAlignment="1" applyProtection="1">
      <alignment vertical="center"/>
      <protection/>
    </xf>
    <xf numFmtId="0" fontId="29" fillId="0" borderId="25" xfId="58" applyFont="1" applyFill="1" applyBorder="1" applyAlignment="1" applyProtection="1">
      <alignment horizontal="center" vertical="center"/>
      <protection/>
    </xf>
    <xf numFmtId="0" fontId="21" fillId="0" borderId="26" xfId="58" applyFont="1" applyFill="1" applyBorder="1" applyAlignment="1" applyProtection="1">
      <alignment vertical="center"/>
      <protection/>
    </xf>
    <xf numFmtId="2" fontId="21" fillId="37" borderId="27" xfId="58" applyNumberFormat="1" applyFont="1" applyFill="1" applyBorder="1" applyAlignment="1" applyProtection="1">
      <alignment horizontal="center" vertical="center"/>
      <protection locked="0"/>
    </xf>
    <xf numFmtId="2" fontId="21" fillId="2" borderId="28" xfId="58" applyNumberFormat="1" applyFont="1" applyFill="1" applyBorder="1" applyAlignment="1" applyProtection="1">
      <alignment horizontal="center" vertical="center"/>
      <protection locked="0"/>
    </xf>
    <xf numFmtId="2" fontId="21" fillId="2" borderId="29" xfId="58" applyNumberFormat="1" applyFont="1" applyFill="1" applyBorder="1" applyAlignment="1" applyProtection="1">
      <alignment horizontal="center" vertical="center"/>
      <protection locked="0"/>
    </xf>
    <xf numFmtId="0" fontId="29" fillId="0" borderId="24" xfId="58" applyFont="1" applyFill="1" applyBorder="1" applyAlignment="1" applyProtection="1">
      <alignment horizontal="center" vertical="center"/>
      <protection/>
    </xf>
    <xf numFmtId="0" fontId="21" fillId="0" borderId="12" xfId="58" applyFont="1" applyFill="1" applyBorder="1" applyAlignment="1" applyProtection="1">
      <alignment vertical="center"/>
      <protection/>
    </xf>
    <xf numFmtId="2" fontId="21" fillId="37" borderId="10" xfId="58" applyNumberFormat="1" applyFont="1" applyFill="1" applyBorder="1" applyAlignment="1" applyProtection="1">
      <alignment horizontal="center" vertical="center"/>
      <protection locked="0"/>
    </xf>
    <xf numFmtId="2" fontId="21" fillId="2" borderId="30" xfId="58" applyNumberFormat="1" applyFont="1" applyFill="1" applyBorder="1" applyAlignment="1" applyProtection="1">
      <alignment horizontal="center" vertical="center"/>
      <protection locked="0"/>
    </xf>
    <xf numFmtId="2" fontId="21" fillId="2" borderId="11" xfId="58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2" fontId="21" fillId="36" borderId="10" xfId="58" applyNumberFormat="1" applyFont="1" applyFill="1" applyBorder="1" applyAlignment="1" applyProtection="1">
      <alignment horizontal="center" vertical="center"/>
      <protection locked="0"/>
    </xf>
    <xf numFmtId="2" fontId="21" fillId="36" borderId="30" xfId="58" applyNumberFormat="1" applyFont="1" applyFill="1" applyBorder="1" applyAlignment="1" applyProtection="1">
      <alignment horizontal="center" vertical="center"/>
      <protection locked="0"/>
    </xf>
    <xf numFmtId="2" fontId="21" fillId="36" borderId="11" xfId="58" applyNumberFormat="1" applyFont="1" applyFill="1" applyBorder="1" applyAlignment="1" applyProtection="1">
      <alignment horizontal="center" vertical="center"/>
      <protection locked="0"/>
    </xf>
    <xf numFmtId="2" fontId="21" fillId="2" borderId="31" xfId="58" applyNumberFormat="1" applyFont="1" applyFill="1" applyBorder="1" applyAlignment="1" applyProtection="1">
      <alignment horizontal="center" vertical="center"/>
      <protection locked="0"/>
    </xf>
    <xf numFmtId="2" fontId="21" fillId="2" borderId="32" xfId="58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2" fontId="21" fillId="2" borderId="19" xfId="58" applyNumberFormat="1" applyFont="1" applyFill="1" applyBorder="1" applyAlignment="1" applyProtection="1">
      <alignment horizontal="center" vertical="center"/>
      <protection locked="0"/>
    </xf>
    <xf numFmtId="2" fontId="21" fillId="32" borderId="18" xfId="58" applyNumberFormat="1" applyFont="1" applyFill="1" applyBorder="1" applyAlignment="1" applyProtection="1">
      <alignment horizontal="center" vertical="center"/>
      <protection locked="0"/>
    </xf>
    <xf numFmtId="2" fontId="21" fillId="32" borderId="19" xfId="58" applyNumberFormat="1" applyFont="1" applyFill="1" applyBorder="1" applyAlignment="1" applyProtection="1">
      <alignment horizontal="center" vertical="center"/>
      <protection locked="0"/>
    </xf>
    <xf numFmtId="2" fontId="21" fillId="32" borderId="22" xfId="58" applyNumberFormat="1" applyFont="1" applyFill="1" applyBorder="1" applyAlignment="1" applyProtection="1">
      <alignment horizontal="center" vertical="center"/>
      <protection locked="0"/>
    </xf>
    <xf numFmtId="2" fontId="21" fillId="32" borderId="10" xfId="58" applyNumberFormat="1" applyFont="1" applyFill="1" applyBorder="1" applyAlignment="1" applyProtection="1">
      <alignment horizontal="center" vertical="center"/>
      <protection locked="0"/>
    </xf>
    <xf numFmtId="2" fontId="21" fillId="32" borderId="30" xfId="58" applyNumberFormat="1" applyFont="1" applyFill="1" applyBorder="1" applyAlignment="1" applyProtection="1">
      <alignment horizontal="center" vertical="center"/>
      <protection locked="0"/>
    </xf>
    <xf numFmtId="2" fontId="21" fillId="2" borderId="20" xfId="58" applyNumberFormat="1" applyFont="1" applyFill="1" applyBorder="1" applyAlignment="1" applyProtection="1">
      <alignment horizontal="center" vertical="center"/>
      <protection locked="0"/>
    </xf>
    <xf numFmtId="2" fontId="21" fillId="32" borderId="20" xfId="58" applyNumberFormat="1" applyFont="1" applyFill="1" applyBorder="1" applyAlignment="1" applyProtection="1">
      <alignment horizontal="center" vertical="center"/>
      <protection locked="0"/>
    </xf>
    <xf numFmtId="2" fontId="21" fillId="32" borderId="23" xfId="58" applyNumberFormat="1" applyFont="1" applyFill="1" applyBorder="1" applyAlignment="1" applyProtection="1">
      <alignment horizontal="center" vertical="center"/>
      <protection locked="0"/>
    </xf>
    <xf numFmtId="2" fontId="21" fillId="32" borderId="11" xfId="58" applyNumberFormat="1" applyFont="1" applyFill="1" applyBorder="1" applyAlignment="1" applyProtection="1">
      <alignment horizontal="center" vertical="center"/>
      <protection locked="0"/>
    </xf>
    <xf numFmtId="2" fontId="23" fillId="33" borderId="33" xfId="58" applyNumberFormat="1" applyFont="1" applyFill="1" applyBorder="1" applyAlignment="1" applyProtection="1">
      <alignment horizontal="center"/>
      <protection/>
    </xf>
    <xf numFmtId="2" fontId="23" fillId="34" borderId="23" xfId="58" applyNumberFormat="1" applyFont="1" applyFill="1" applyBorder="1" applyAlignment="1" applyProtection="1">
      <alignment horizontal="center"/>
      <protection/>
    </xf>
    <xf numFmtId="49" fontId="21" fillId="32" borderId="22" xfId="58" applyNumberFormat="1" applyFont="1" applyFill="1" applyBorder="1" applyAlignment="1" applyProtection="1">
      <alignment horizontal="center" vertical="center"/>
      <protection locked="0"/>
    </xf>
    <xf numFmtId="49" fontId="21" fillId="2" borderId="30" xfId="58" applyNumberFormat="1" applyFont="1" applyFill="1" applyBorder="1" applyAlignment="1" applyProtection="1">
      <alignment horizontal="center" vertical="center"/>
      <protection locked="0"/>
    </xf>
    <xf numFmtId="49" fontId="21" fillId="36" borderId="22" xfId="58" applyNumberFormat="1" applyFont="1" applyFill="1" applyBorder="1" applyAlignment="1" applyProtection="1">
      <alignment horizontal="center" vertical="center"/>
      <protection locked="0"/>
    </xf>
    <xf numFmtId="49" fontId="21" fillId="36" borderId="23" xfId="58" applyNumberFormat="1" applyFont="1" applyFill="1" applyBorder="1" applyAlignment="1" applyProtection="1">
      <alignment horizontal="center" vertical="center"/>
      <protection locked="0"/>
    </xf>
    <xf numFmtId="49" fontId="21" fillId="2" borderId="11" xfId="58" applyNumberFormat="1" applyFont="1" applyFill="1" applyBorder="1" applyAlignment="1" applyProtection="1">
      <alignment horizontal="center" vertical="center"/>
      <protection locked="0"/>
    </xf>
    <xf numFmtId="2" fontId="0" fillId="36" borderId="0" xfId="0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38" borderId="0" xfId="0" applyFont="1" applyFill="1" applyBorder="1" applyAlignment="1" applyProtection="1">
      <alignment/>
      <protection/>
    </xf>
    <xf numFmtId="2" fontId="50" fillId="38" borderId="0" xfId="0" applyNumberFormat="1" applyFont="1" applyFill="1" applyAlignment="1" applyProtection="1">
      <alignment vertical="center"/>
      <protection/>
    </xf>
    <xf numFmtId="2" fontId="50" fillId="38" borderId="0" xfId="0" applyNumberFormat="1" applyFont="1" applyFill="1" applyBorder="1" applyAlignment="1" applyProtection="1">
      <alignment/>
      <protection/>
    </xf>
    <xf numFmtId="0" fontId="50" fillId="38" borderId="0" xfId="0" applyFont="1" applyFill="1" applyAlignment="1" applyProtection="1">
      <alignment vertical="center"/>
      <protection/>
    </xf>
    <xf numFmtId="0" fontId="21" fillId="36" borderId="0" xfId="58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49" fontId="0" fillId="36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2" fontId="50" fillId="0" borderId="0" xfId="0" applyNumberFormat="1" applyFont="1" applyAlignment="1" applyProtection="1">
      <alignment/>
      <protection/>
    </xf>
    <xf numFmtId="1" fontId="0" fillId="36" borderId="0" xfId="0" applyNumberFormat="1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1" fontId="21" fillId="32" borderId="22" xfId="58" applyNumberFormat="1" applyFont="1" applyFill="1" applyBorder="1" applyAlignment="1" applyProtection="1">
      <alignment horizontal="center" vertical="center"/>
      <protection locked="0"/>
    </xf>
    <xf numFmtId="1" fontId="21" fillId="2" borderId="30" xfId="58" applyNumberFormat="1" applyFont="1" applyFill="1" applyBorder="1" applyAlignment="1" applyProtection="1">
      <alignment horizontal="center" vertical="center"/>
      <protection locked="0"/>
    </xf>
    <xf numFmtId="2" fontId="21" fillId="32" borderId="34" xfId="58" applyNumberFormat="1" applyFont="1" applyFill="1" applyBorder="1" applyAlignment="1" applyProtection="1">
      <alignment horizontal="center" vertical="center"/>
      <protection locked="0"/>
    </xf>
    <xf numFmtId="0" fontId="53" fillId="9" borderId="13" xfId="0" applyFont="1" applyFill="1" applyBorder="1" applyAlignment="1" applyProtection="1">
      <alignment horizontal="left" vertical="top" wrapText="1"/>
      <protection locked="0"/>
    </xf>
    <xf numFmtId="0" fontId="53" fillId="9" borderId="15" xfId="0" applyFont="1" applyFill="1" applyBorder="1" applyAlignment="1" applyProtection="1">
      <alignment horizontal="left" vertical="top" wrapText="1"/>
      <protection locked="0"/>
    </xf>
    <xf numFmtId="0" fontId="53" fillId="9" borderId="13" xfId="0" applyFont="1" applyFill="1" applyBorder="1" applyAlignment="1" applyProtection="1">
      <alignment horizontal="left" vertical="top" wrapText="1"/>
      <protection locked="0"/>
    </xf>
    <xf numFmtId="0" fontId="53" fillId="9" borderId="15" xfId="0" applyFont="1" applyFill="1" applyBorder="1" applyAlignment="1" applyProtection="1">
      <alignment horizontal="left" vertical="top" wrapText="1"/>
      <protection locked="0"/>
    </xf>
    <xf numFmtId="0" fontId="29" fillId="0" borderId="0" xfId="58" applyFont="1" applyFill="1" applyAlignment="1" applyProtection="1">
      <alignment horizontal="center" wrapText="1"/>
      <protection/>
    </xf>
    <xf numFmtId="0" fontId="53" fillId="9" borderId="13" xfId="0" applyFont="1" applyFill="1" applyBorder="1" applyAlignment="1" applyProtection="1">
      <alignment horizontal="left" vertical="top" wrapText="1"/>
      <protection locked="0"/>
    </xf>
    <xf numFmtId="0" fontId="53" fillId="9" borderId="15" xfId="0" applyFont="1" applyFill="1" applyBorder="1" applyAlignment="1" applyProtection="1">
      <alignment horizontal="left" vertical="top" wrapText="1"/>
      <protection locked="0"/>
    </xf>
    <xf numFmtId="0" fontId="53" fillId="19" borderId="13" xfId="0" applyFont="1" applyFill="1" applyBorder="1" applyAlignment="1" applyProtection="1">
      <alignment horizontal="left" vertical="top" wrapText="1"/>
      <protection locked="0"/>
    </xf>
    <xf numFmtId="0" fontId="53" fillId="19" borderId="15" xfId="0" applyFont="1" applyFill="1" applyBorder="1" applyAlignment="1" applyProtection="1">
      <alignment horizontal="left" vertical="top" wrapText="1"/>
      <protection locked="0"/>
    </xf>
    <xf numFmtId="0" fontId="56" fillId="19" borderId="35" xfId="0" applyFont="1" applyFill="1" applyBorder="1" applyAlignment="1" applyProtection="1">
      <alignment horizontal="center"/>
      <protection/>
    </xf>
    <xf numFmtId="0" fontId="56" fillId="19" borderId="36" xfId="0" applyFont="1" applyFill="1" applyBorder="1" applyAlignment="1" applyProtection="1">
      <alignment horizontal="center"/>
      <protection/>
    </xf>
    <xf numFmtId="0" fontId="56" fillId="19" borderId="37" xfId="0" applyFont="1" applyFill="1" applyBorder="1" applyAlignment="1" applyProtection="1">
      <alignment horizontal="center"/>
      <protection/>
    </xf>
    <xf numFmtId="0" fontId="56" fillId="9" borderId="35" xfId="0" applyFont="1" applyFill="1" applyBorder="1" applyAlignment="1" applyProtection="1">
      <alignment horizontal="center"/>
      <protection/>
    </xf>
    <xf numFmtId="0" fontId="56" fillId="9" borderId="36" xfId="0" applyFont="1" applyFill="1" applyBorder="1" applyAlignment="1" applyProtection="1">
      <alignment horizontal="center"/>
      <protection/>
    </xf>
    <xf numFmtId="0" fontId="56" fillId="9" borderId="37" xfId="0" applyFont="1" applyFill="1" applyBorder="1" applyAlignment="1" applyProtection="1">
      <alignment horizontal="center"/>
      <protection/>
    </xf>
    <xf numFmtId="0" fontId="29" fillId="33" borderId="38" xfId="58" applyFont="1" applyFill="1" applyBorder="1" applyAlignment="1" applyProtection="1">
      <alignment horizontal="center" vertical="center"/>
      <protection/>
    </xf>
    <xf numFmtId="0" fontId="29" fillId="33" borderId="39" xfId="58" applyFont="1" applyFill="1" applyBorder="1" applyAlignment="1" applyProtection="1">
      <alignment horizontal="center" vertical="center"/>
      <protection/>
    </xf>
    <xf numFmtId="0" fontId="29" fillId="33" borderId="38" xfId="58" applyFont="1" applyFill="1" applyBorder="1" applyAlignment="1" applyProtection="1">
      <alignment horizontal="center" vertical="center" wrapText="1"/>
      <protection/>
    </xf>
    <xf numFmtId="0" fontId="29" fillId="33" borderId="39" xfId="58" applyFont="1" applyFill="1" applyBorder="1" applyAlignment="1" applyProtection="1">
      <alignment horizontal="center" vertical="center" wrapText="1"/>
      <protection/>
    </xf>
    <xf numFmtId="0" fontId="53" fillId="16" borderId="13" xfId="0" applyFont="1" applyFill="1" applyBorder="1" applyAlignment="1" applyProtection="1">
      <alignment horizontal="left" vertical="top" wrapText="1"/>
      <protection locked="0"/>
    </xf>
    <xf numFmtId="0" fontId="53" fillId="16" borderId="15" xfId="0" applyFont="1" applyFill="1" applyBorder="1" applyAlignment="1" applyProtection="1">
      <alignment horizontal="left" vertical="top" wrapText="1"/>
      <protection locked="0"/>
    </xf>
    <xf numFmtId="0" fontId="21" fillId="0" borderId="0" xfId="58" applyFont="1" applyFill="1" applyAlignment="1" applyProtection="1">
      <alignment horizontal="center"/>
      <protection/>
    </xf>
    <xf numFmtId="0" fontId="25" fillId="0" borderId="0" xfId="58" applyFont="1" applyFill="1" applyAlignment="1" applyProtection="1">
      <alignment horizontal="left"/>
      <protection/>
    </xf>
    <xf numFmtId="0" fontId="26" fillId="0" borderId="0" xfId="58" applyFont="1" applyFill="1" applyAlignment="1" applyProtection="1">
      <alignment horizontal="left"/>
      <protection/>
    </xf>
    <xf numFmtId="0" fontId="56" fillId="19" borderId="13" xfId="0" applyFont="1" applyFill="1" applyBorder="1" applyAlignment="1" applyProtection="1">
      <alignment horizontal="center"/>
      <protection/>
    </xf>
    <xf numFmtId="0" fontId="56" fillId="19" borderId="14" xfId="0" applyFont="1" applyFill="1" applyBorder="1" applyAlignment="1" applyProtection="1">
      <alignment horizontal="center"/>
      <protection/>
    </xf>
    <xf numFmtId="0" fontId="56" fillId="19" borderId="15" xfId="0" applyFont="1" applyFill="1" applyBorder="1" applyAlignment="1" applyProtection="1">
      <alignment horizontal="center"/>
      <protection/>
    </xf>
    <xf numFmtId="0" fontId="56" fillId="16" borderId="13" xfId="0" applyFont="1" applyFill="1" applyBorder="1" applyAlignment="1" applyProtection="1">
      <alignment horizontal="center"/>
      <protection/>
    </xf>
    <xf numFmtId="0" fontId="56" fillId="16" borderId="14" xfId="0" applyFont="1" applyFill="1" applyBorder="1" applyAlignment="1" applyProtection="1">
      <alignment horizontal="center"/>
      <protection/>
    </xf>
    <xf numFmtId="0" fontId="56" fillId="16" borderId="15" xfId="0" applyFont="1" applyFill="1" applyBorder="1" applyAlignment="1" applyProtection="1">
      <alignment horizontal="center"/>
      <protection/>
    </xf>
    <xf numFmtId="0" fontId="56" fillId="9" borderId="13" xfId="0" applyFont="1" applyFill="1" applyBorder="1" applyAlignment="1" applyProtection="1">
      <alignment horizontal="center"/>
      <protection/>
    </xf>
    <xf numFmtId="0" fontId="56" fillId="9" borderId="14" xfId="0" applyFont="1" applyFill="1" applyBorder="1" applyAlignment="1" applyProtection="1">
      <alignment horizontal="center"/>
      <protection/>
    </xf>
    <xf numFmtId="0" fontId="56" fillId="9" borderId="15" xfId="0" applyFont="1" applyFill="1" applyBorder="1" applyAlignment="1" applyProtection="1">
      <alignment horizontal="center"/>
      <protection/>
    </xf>
    <xf numFmtId="0" fontId="53" fillId="9" borderId="13" xfId="0" applyFont="1" applyFill="1" applyBorder="1" applyAlignment="1" applyProtection="1">
      <alignment horizontal="center" vertical="top" wrapText="1"/>
      <protection locked="0"/>
    </xf>
    <xf numFmtId="0" fontId="53" fillId="9" borderId="15" xfId="0" applyFont="1" applyFill="1" applyBorder="1" applyAlignment="1" applyProtection="1">
      <alignment horizontal="center" vertical="top" wrapText="1"/>
      <protection locked="0"/>
    </xf>
    <xf numFmtId="0" fontId="53" fillId="19" borderId="13" xfId="0" applyFont="1" applyFill="1" applyBorder="1" applyAlignment="1" applyProtection="1">
      <alignment horizontal="center" vertical="top" wrapText="1"/>
      <protection locked="0"/>
    </xf>
    <xf numFmtId="0" fontId="53" fillId="19" borderId="15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8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2"/>
  <sheetViews>
    <sheetView zoomScale="80" zoomScaleNormal="8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1" sqref="N31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421875" style="2" customWidth="1"/>
    <col min="4" max="4" width="7.00390625" style="8" bestFit="1" customWidth="1"/>
    <col min="5" max="5" width="5.421875" style="2" customWidth="1"/>
    <col min="6" max="6" width="7.00390625" style="8" bestFit="1" customWidth="1"/>
    <col min="7" max="7" width="5.421875" style="2" customWidth="1"/>
    <col min="8" max="8" width="7.00390625" style="8" bestFit="1" customWidth="1"/>
    <col min="9" max="9" width="8.00390625" style="2" customWidth="1"/>
    <col min="10" max="10" width="4.8515625" style="8" customWidth="1"/>
    <col min="11" max="11" width="5.421875" style="2" customWidth="1"/>
    <col min="12" max="12" width="7.00390625" style="8" bestFit="1" customWidth="1"/>
    <col min="13" max="13" width="5.421875" style="2" customWidth="1"/>
    <col min="14" max="14" width="7.00390625" style="8" bestFit="1" customWidth="1"/>
    <col min="15" max="15" width="6.421875" style="2" customWidth="1"/>
    <col min="16" max="16" width="3.57421875" style="8" customWidth="1"/>
    <col min="17" max="17" width="7.57421875" style="2" customWidth="1"/>
    <col min="18" max="18" width="5.8515625" style="8" customWidth="1"/>
    <col min="19" max="19" width="5.421875" style="2" customWidth="1"/>
    <col min="20" max="20" width="7.00390625" style="8" bestFit="1" customWidth="1"/>
    <col min="21" max="21" width="6.421875" style="2" customWidth="1"/>
    <col min="22" max="22" width="7.57421875" style="8" customWidth="1"/>
    <col min="23" max="23" width="5.421875" style="2" customWidth="1"/>
    <col min="24" max="24" width="7.00390625" style="8" bestFit="1" customWidth="1"/>
    <col min="25" max="25" width="5.421875" style="2" customWidth="1"/>
    <col min="26" max="26" width="7.00390625" style="8" bestFit="1" customWidth="1"/>
    <col min="27" max="27" width="5.421875" style="2" customWidth="1"/>
    <col min="28" max="28" width="7.00390625" style="8" bestFit="1" customWidth="1"/>
    <col min="29" max="29" width="5.421875" style="2" customWidth="1"/>
    <col min="30" max="30" width="7.00390625" style="8" bestFit="1" customWidth="1"/>
    <col min="31" max="31" width="5.421875" style="2" customWidth="1"/>
    <col min="32" max="32" width="7.00390625" style="8" bestFit="1" customWidth="1"/>
    <col min="33" max="33" width="5.421875" style="2" customWidth="1"/>
    <col min="34" max="34" width="7.00390625" style="8" bestFit="1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53" width="5.421875" style="2" customWidth="1"/>
    <col min="54" max="54" width="3.57421875" style="8" customWidth="1"/>
    <col min="55" max="55" width="5.421875" style="2" customWidth="1"/>
    <col min="56" max="56" width="3.57421875" style="8" customWidth="1"/>
    <col min="57" max="57" width="5.421875" style="2" customWidth="1"/>
    <col min="58" max="58" width="7.140625" style="8" customWidth="1"/>
    <col min="59" max="59" width="7.140625" style="2" customWidth="1"/>
    <col min="60" max="60" width="7.140625" style="8" customWidth="1"/>
    <col min="61" max="61" width="7.140625" style="2" customWidth="1"/>
    <col min="62" max="62" width="3.57421875" style="8" customWidth="1"/>
    <col min="63" max="63" width="7.140625" style="2" customWidth="1"/>
    <col min="64" max="64" width="3.57421875" style="8" customWidth="1"/>
    <col min="65" max="65" width="5.421875" style="2" customWidth="1"/>
    <col min="66" max="66" width="3.57421875" style="8" customWidth="1"/>
    <col min="67" max="67" width="5.421875" style="2" customWidth="1"/>
    <col min="68" max="68" width="3.57421875" style="8" customWidth="1"/>
    <col min="69" max="69" width="5.421875" style="2" customWidth="1"/>
    <col min="70" max="70" width="3.57421875" style="8" customWidth="1"/>
    <col min="71" max="71" width="5.421875" style="2" customWidth="1"/>
    <col min="72" max="72" width="3.57421875" style="8" customWidth="1"/>
    <col min="73" max="73" width="6.140625" style="2" customWidth="1"/>
    <col min="74" max="74" width="3.57421875" style="8" customWidth="1"/>
    <col min="75" max="110" width="5.00390625" style="2" customWidth="1"/>
    <col min="111" max="16384" width="9.140625" style="2" customWidth="1"/>
  </cols>
  <sheetData>
    <row r="1" spans="1:74" ht="7.5" customHeight="1">
      <c r="A1" s="115"/>
      <c r="B1" s="115"/>
      <c r="C1" s="1"/>
      <c r="D1" s="1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75.75" customHeight="1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  <c r="BG2" s="1"/>
      <c r="BH2" s="3" t="s">
        <v>4</v>
      </c>
      <c r="BI2" s="1"/>
      <c r="BJ2" s="3" t="s">
        <v>4</v>
      </c>
      <c r="BK2" s="1"/>
      <c r="BL2" s="3" t="s">
        <v>4</v>
      </c>
      <c r="BM2" s="1"/>
      <c r="BN2" s="3" t="s">
        <v>4</v>
      </c>
      <c r="BO2" s="1"/>
      <c r="BP2" s="3" t="s">
        <v>4</v>
      </c>
      <c r="BQ2" s="1"/>
      <c r="BR2" s="3" t="s">
        <v>4</v>
      </c>
      <c r="BS2" s="1"/>
      <c r="BT2" s="3" t="s">
        <v>4</v>
      </c>
      <c r="BU2" s="1"/>
      <c r="BV2" s="3" t="s">
        <v>4</v>
      </c>
    </row>
    <row r="3" spans="1:74" ht="21">
      <c r="A3" s="116" t="s">
        <v>16</v>
      </c>
      <c r="B3" s="116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ht="15.75" thickBot="1">
      <c r="A4" s="117" t="s">
        <v>164</v>
      </c>
      <c r="B4" s="117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  <c r="BJ4" s="2"/>
      <c r="BL4" s="2"/>
      <c r="BN4" s="2"/>
      <c r="BP4" s="2"/>
      <c r="BR4" s="2"/>
      <c r="BT4" s="2"/>
      <c r="BV4" s="2"/>
    </row>
    <row r="5" spans="1:74" s="4" customFormat="1" ht="18" thickBot="1">
      <c r="A5" s="9"/>
      <c r="C5" s="118" t="s">
        <v>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6</v>
      </c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24" t="s">
        <v>17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6"/>
    </row>
    <row r="6" spans="1:74" ht="86.25" customHeight="1" thickBot="1">
      <c r="A6" s="109" t="s">
        <v>0</v>
      </c>
      <c r="B6" s="111" t="s">
        <v>1</v>
      </c>
      <c r="C6" s="101"/>
      <c r="D6" s="102"/>
      <c r="E6" s="101" t="s">
        <v>87</v>
      </c>
      <c r="F6" s="102"/>
      <c r="G6" s="101" t="s">
        <v>36</v>
      </c>
      <c r="H6" s="102"/>
      <c r="I6" s="101" t="s">
        <v>113</v>
      </c>
      <c r="J6" s="102"/>
      <c r="K6" s="101" t="s">
        <v>145</v>
      </c>
      <c r="L6" s="102"/>
      <c r="M6" s="101" t="s">
        <v>152</v>
      </c>
      <c r="N6" s="102"/>
      <c r="O6" s="101" t="s">
        <v>35</v>
      </c>
      <c r="P6" s="102"/>
      <c r="Q6" s="113" t="s">
        <v>37</v>
      </c>
      <c r="R6" s="114"/>
      <c r="S6" s="113" t="s">
        <v>146</v>
      </c>
      <c r="T6" s="114"/>
      <c r="U6" s="113" t="s">
        <v>38</v>
      </c>
      <c r="V6" s="114"/>
      <c r="W6" s="113" t="s">
        <v>114</v>
      </c>
      <c r="X6" s="114"/>
      <c r="Y6" s="113" t="s">
        <v>39</v>
      </c>
      <c r="Z6" s="114"/>
      <c r="AA6" s="113" t="s">
        <v>40</v>
      </c>
      <c r="AB6" s="114"/>
      <c r="AC6" s="113"/>
      <c r="AD6" s="114"/>
      <c r="AE6" s="113"/>
      <c r="AF6" s="114"/>
      <c r="AG6" s="113"/>
      <c r="AH6" s="114"/>
      <c r="AI6" s="99" t="s">
        <v>41</v>
      </c>
      <c r="AJ6" s="100"/>
      <c r="AK6" s="99" t="s">
        <v>42</v>
      </c>
      <c r="AL6" s="100"/>
      <c r="AM6" s="99" t="s">
        <v>43</v>
      </c>
      <c r="AN6" s="100"/>
      <c r="AO6" s="99" t="s">
        <v>44</v>
      </c>
      <c r="AP6" s="100"/>
      <c r="AQ6" s="99" t="s">
        <v>45</v>
      </c>
      <c r="AR6" s="100"/>
      <c r="AS6" s="99" t="s">
        <v>46</v>
      </c>
      <c r="AT6" s="100"/>
      <c r="AU6" s="99" t="s">
        <v>47</v>
      </c>
      <c r="AV6" s="100"/>
      <c r="AW6" s="99" t="s">
        <v>48</v>
      </c>
      <c r="AX6" s="100"/>
      <c r="AY6" s="99" t="s">
        <v>147</v>
      </c>
      <c r="AZ6" s="100"/>
      <c r="BA6" s="99" t="s">
        <v>49</v>
      </c>
      <c r="BB6" s="100"/>
      <c r="BC6" s="99" t="s">
        <v>50</v>
      </c>
      <c r="BD6" s="100"/>
      <c r="BE6" s="99" t="s">
        <v>51</v>
      </c>
      <c r="BF6" s="100"/>
      <c r="BG6" s="99" t="s">
        <v>52</v>
      </c>
      <c r="BH6" s="100"/>
      <c r="BI6" s="99" t="s">
        <v>53</v>
      </c>
      <c r="BJ6" s="100"/>
      <c r="BK6" s="99" t="s">
        <v>54</v>
      </c>
      <c r="BL6" s="100"/>
      <c r="BM6" s="99"/>
      <c r="BN6" s="100"/>
      <c r="BO6" s="99"/>
      <c r="BP6" s="100"/>
      <c r="BQ6" s="99"/>
      <c r="BR6" s="100"/>
      <c r="BS6" s="99"/>
      <c r="BT6" s="100"/>
      <c r="BU6" s="99"/>
      <c r="BV6" s="100"/>
    </row>
    <row r="7" spans="1:74" ht="15" thickBot="1">
      <c r="A7" s="110"/>
      <c r="B7" s="11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  <c r="BG7" s="7" t="s">
        <v>3</v>
      </c>
      <c r="BH7" s="6" t="s">
        <v>2</v>
      </c>
      <c r="BI7" s="7" t="s">
        <v>3</v>
      </c>
      <c r="BJ7" s="6" t="s">
        <v>2</v>
      </c>
      <c r="BK7" s="7" t="s">
        <v>3</v>
      </c>
      <c r="BL7" s="6" t="s">
        <v>2</v>
      </c>
      <c r="BM7" s="7" t="s">
        <v>3</v>
      </c>
      <c r="BN7" s="6" t="s">
        <v>2</v>
      </c>
      <c r="BO7" s="7" t="s">
        <v>3</v>
      </c>
      <c r="BP7" s="6" t="s">
        <v>2</v>
      </c>
      <c r="BQ7" s="7" t="s">
        <v>3</v>
      </c>
      <c r="BR7" s="6" t="s">
        <v>2</v>
      </c>
      <c r="BS7" s="7" t="s">
        <v>3</v>
      </c>
      <c r="BT7" s="6" t="s">
        <v>2</v>
      </c>
      <c r="BU7" s="16" t="s">
        <v>3</v>
      </c>
      <c r="BV7" s="15" t="s">
        <v>2</v>
      </c>
    </row>
    <row r="8" spans="1:74" s="21" customFormat="1" ht="18.75" customHeight="1" thickBot="1">
      <c r="A8" s="13" t="s">
        <v>10</v>
      </c>
      <c r="B8" s="14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7"/>
      <c r="BV8" s="20"/>
    </row>
    <row r="9" spans="1:75" s="21" customFormat="1" ht="18.75" customHeight="1">
      <c r="A9" s="39">
        <v>1</v>
      </c>
      <c r="B9" s="40" t="s">
        <v>83</v>
      </c>
      <c r="C9" s="30"/>
      <c r="D9" s="60"/>
      <c r="E9" s="30">
        <v>6.95</v>
      </c>
      <c r="F9" s="60" t="s">
        <v>4</v>
      </c>
      <c r="G9" s="30">
        <v>6.95</v>
      </c>
      <c r="H9" s="60" t="s">
        <v>4</v>
      </c>
      <c r="I9" s="30">
        <v>9.4</v>
      </c>
      <c r="J9" s="60"/>
      <c r="K9" s="30">
        <v>8.79</v>
      </c>
      <c r="L9" s="60"/>
      <c r="M9" s="30">
        <v>6.99</v>
      </c>
      <c r="N9" s="60" t="s">
        <v>4</v>
      </c>
      <c r="O9" s="30">
        <v>7.95</v>
      </c>
      <c r="P9" s="60"/>
      <c r="Q9" s="30">
        <v>8.45</v>
      </c>
      <c r="R9" s="60"/>
      <c r="S9" s="30">
        <v>10</v>
      </c>
      <c r="T9" s="60"/>
      <c r="U9" s="30">
        <v>8.45</v>
      </c>
      <c r="V9" s="60"/>
      <c r="W9" s="30">
        <v>8.75</v>
      </c>
      <c r="X9" s="60"/>
      <c r="Y9" s="30"/>
      <c r="Z9" s="60"/>
      <c r="AA9" s="30">
        <v>7.99</v>
      </c>
      <c r="AB9" s="60"/>
      <c r="AC9" s="30"/>
      <c r="AD9" s="60"/>
      <c r="AE9" s="30"/>
      <c r="AF9" s="60"/>
      <c r="AG9" s="30"/>
      <c r="AH9" s="60"/>
      <c r="AI9" s="30">
        <v>10</v>
      </c>
      <c r="AJ9" s="60"/>
      <c r="AK9" s="30">
        <v>8.9</v>
      </c>
      <c r="AL9" s="60"/>
      <c r="AM9" s="30">
        <v>9.95</v>
      </c>
      <c r="AN9" s="60"/>
      <c r="AO9" s="30">
        <v>9</v>
      </c>
      <c r="AP9" s="60"/>
      <c r="AQ9" s="30">
        <v>8.85</v>
      </c>
      <c r="AR9" s="60"/>
      <c r="AS9" s="30">
        <v>8.49</v>
      </c>
      <c r="AT9" s="60"/>
      <c r="AU9" s="30">
        <v>8.95</v>
      </c>
      <c r="AV9" s="60"/>
      <c r="AW9" s="30">
        <v>8.9</v>
      </c>
      <c r="AX9" s="60"/>
      <c r="AY9" s="30">
        <v>9.5</v>
      </c>
      <c r="AZ9" s="60"/>
      <c r="BA9" s="30">
        <v>8.95</v>
      </c>
      <c r="BB9" s="60"/>
      <c r="BC9" s="30">
        <v>7</v>
      </c>
      <c r="BD9" s="60"/>
      <c r="BE9" s="30"/>
      <c r="BF9" s="60"/>
      <c r="BG9" s="30">
        <v>9</v>
      </c>
      <c r="BH9" s="60"/>
      <c r="BI9" s="30">
        <v>8.95</v>
      </c>
      <c r="BJ9" s="60"/>
      <c r="BK9" s="30">
        <v>8.95</v>
      </c>
      <c r="BL9" s="60"/>
      <c r="BM9" s="41"/>
      <c r="BN9" s="55"/>
      <c r="BO9" s="41"/>
      <c r="BP9" s="55"/>
      <c r="BQ9" s="41"/>
      <c r="BR9" s="55"/>
      <c r="BS9" s="41"/>
      <c r="BT9" s="55"/>
      <c r="BU9" s="41"/>
      <c r="BV9" s="56"/>
      <c r="BW9" s="57">
        <f>COUNTIF(C9:BV9,"&gt;0")</f>
        <v>25</v>
      </c>
    </row>
    <row r="10" spans="1:75" s="27" customFormat="1" ht="18.75" customHeight="1">
      <c r="A10" s="22">
        <v>2</v>
      </c>
      <c r="B10" s="23" t="s">
        <v>84</v>
      </c>
      <c r="C10" s="61"/>
      <c r="D10" s="62"/>
      <c r="E10" s="61">
        <v>7.35</v>
      </c>
      <c r="F10" s="62"/>
      <c r="G10" s="61"/>
      <c r="H10" s="62"/>
      <c r="I10" s="61">
        <v>9.4</v>
      </c>
      <c r="J10" s="62"/>
      <c r="K10" s="61"/>
      <c r="L10" s="62"/>
      <c r="M10" s="61">
        <v>6.99</v>
      </c>
      <c r="N10" s="62" t="s">
        <v>4</v>
      </c>
      <c r="O10" s="61"/>
      <c r="P10" s="62"/>
      <c r="Q10" s="61">
        <v>7.95</v>
      </c>
      <c r="R10" s="62"/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61"/>
      <c r="AN10" s="62"/>
      <c r="AO10" s="61"/>
      <c r="AP10" s="62"/>
      <c r="AQ10" s="61"/>
      <c r="AR10" s="62"/>
      <c r="AS10" s="61"/>
      <c r="AT10" s="62"/>
      <c r="AU10" s="61"/>
      <c r="AV10" s="62"/>
      <c r="AW10" s="61"/>
      <c r="AX10" s="62"/>
      <c r="AY10" s="61">
        <v>9.5</v>
      </c>
      <c r="AZ10" s="62"/>
      <c r="BA10" s="61"/>
      <c r="BB10" s="62"/>
      <c r="BC10" s="61"/>
      <c r="BD10" s="62"/>
      <c r="BE10" s="61"/>
      <c r="BF10" s="62"/>
      <c r="BG10" s="61"/>
      <c r="BH10" s="62"/>
      <c r="BI10" s="61"/>
      <c r="BJ10" s="62"/>
      <c r="BK10" s="61"/>
      <c r="BL10" s="62"/>
      <c r="BM10" s="24"/>
      <c r="BN10" s="25"/>
      <c r="BO10" s="24"/>
      <c r="BP10" s="25"/>
      <c r="BQ10" s="24"/>
      <c r="BR10" s="25"/>
      <c r="BS10" s="24"/>
      <c r="BT10" s="25"/>
      <c r="BU10" s="24"/>
      <c r="BV10" s="26"/>
      <c r="BW10" s="57">
        <f aca="true" t="shared" si="0" ref="BW10:BW26">COUNTIF(C10:BV10,"&gt;0")</f>
        <v>5</v>
      </c>
    </row>
    <row r="11" spans="1:75" s="21" customFormat="1" ht="18.75" customHeight="1">
      <c r="A11" s="28">
        <v>3</v>
      </c>
      <c r="B11" s="29" t="s">
        <v>85</v>
      </c>
      <c r="C11" s="30"/>
      <c r="D11" s="31"/>
      <c r="E11" s="30">
        <v>6.95</v>
      </c>
      <c r="F11" s="31" t="s">
        <v>4</v>
      </c>
      <c r="G11" s="30">
        <v>6.95</v>
      </c>
      <c r="H11" s="31" t="s">
        <v>4</v>
      </c>
      <c r="I11" s="30">
        <v>8.9</v>
      </c>
      <c r="J11" s="31"/>
      <c r="K11" s="30">
        <v>8.79</v>
      </c>
      <c r="L11" s="31"/>
      <c r="M11" s="30">
        <v>6.99</v>
      </c>
      <c r="N11" s="31" t="s">
        <v>4</v>
      </c>
      <c r="O11" s="30">
        <v>7.95</v>
      </c>
      <c r="P11" s="31"/>
      <c r="Q11" s="30">
        <v>8</v>
      </c>
      <c r="R11" s="31"/>
      <c r="S11" s="30">
        <v>10</v>
      </c>
      <c r="T11" s="31"/>
      <c r="U11" s="30">
        <v>8.45</v>
      </c>
      <c r="V11" s="31"/>
      <c r="W11" s="30">
        <v>8.75</v>
      </c>
      <c r="X11" s="31"/>
      <c r="Y11" s="30"/>
      <c r="Z11" s="31"/>
      <c r="AA11" s="30">
        <v>7.99</v>
      </c>
      <c r="AB11" s="31"/>
      <c r="AC11" s="30"/>
      <c r="AD11" s="31"/>
      <c r="AE11" s="30"/>
      <c r="AF11" s="31"/>
      <c r="AG11" s="30"/>
      <c r="AH11" s="31"/>
      <c r="AI11" s="30">
        <v>8</v>
      </c>
      <c r="AJ11" s="31"/>
      <c r="AK11" s="30">
        <v>8.5</v>
      </c>
      <c r="AL11" s="31"/>
      <c r="AM11" s="30">
        <v>7.95</v>
      </c>
      <c r="AN11" s="31"/>
      <c r="AO11" s="30">
        <v>8</v>
      </c>
      <c r="AP11" s="31"/>
      <c r="AQ11" s="30">
        <v>8.35</v>
      </c>
      <c r="AR11" s="31"/>
      <c r="AS11" s="30">
        <v>8</v>
      </c>
      <c r="AT11" s="31"/>
      <c r="AU11" s="30">
        <v>7.95</v>
      </c>
      <c r="AV11" s="31"/>
      <c r="AW11" s="30">
        <v>8.9</v>
      </c>
      <c r="AX11" s="31"/>
      <c r="AY11" s="30">
        <v>9</v>
      </c>
      <c r="AZ11" s="31"/>
      <c r="BA11" s="30">
        <v>8</v>
      </c>
      <c r="BB11" s="31"/>
      <c r="BC11" s="30">
        <v>7</v>
      </c>
      <c r="BD11" s="31"/>
      <c r="BE11" s="30"/>
      <c r="BF11" s="31"/>
      <c r="BG11" s="30">
        <v>8.5</v>
      </c>
      <c r="BH11" s="31"/>
      <c r="BI11" s="30">
        <v>8</v>
      </c>
      <c r="BJ11" s="31"/>
      <c r="BK11" s="30">
        <v>8.95</v>
      </c>
      <c r="BL11" s="31"/>
      <c r="BM11" s="30"/>
      <c r="BN11" s="31"/>
      <c r="BO11" s="30"/>
      <c r="BP11" s="31"/>
      <c r="BQ11" s="30"/>
      <c r="BR11" s="31"/>
      <c r="BS11" s="30"/>
      <c r="BT11" s="31"/>
      <c r="BU11" s="30"/>
      <c r="BV11" s="32"/>
      <c r="BW11" s="57">
        <f t="shared" si="0"/>
        <v>25</v>
      </c>
    </row>
    <row r="12" spans="1:75" s="27" customFormat="1" ht="18.75" customHeight="1">
      <c r="A12" s="22">
        <v>4</v>
      </c>
      <c r="B12" s="23" t="s">
        <v>86</v>
      </c>
      <c r="C12" s="61"/>
      <c r="D12" s="62"/>
      <c r="E12" s="61">
        <v>7.35</v>
      </c>
      <c r="F12" s="62"/>
      <c r="G12" s="61"/>
      <c r="H12" s="62"/>
      <c r="I12" s="61">
        <v>8.9</v>
      </c>
      <c r="J12" s="62"/>
      <c r="K12" s="61"/>
      <c r="L12" s="62"/>
      <c r="M12" s="61">
        <v>6.99</v>
      </c>
      <c r="N12" s="62" t="s">
        <v>4</v>
      </c>
      <c r="O12" s="61"/>
      <c r="P12" s="62"/>
      <c r="Q12" s="61">
        <v>7.5</v>
      </c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/>
      <c r="AX12" s="62"/>
      <c r="AY12" s="61">
        <v>9</v>
      </c>
      <c r="AZ12" s="62"/>
      <c r="BA12" s="61"/>
      <c r="BB12" s="62"/>
      <c r="BC12" s="61"/>
      <c r="BD12" s="62"/>
      <c r="BE12" s="61"/>
      <c r="BF12" s="62"/>
      <c r="BG12" s="61"/>
      <c r="BH12" s="62"/>
      <c r="BI12" s="61"/>
      <c r="BJ12" s="62"/>
      <c r="BK12" s="61"/>
      <c r="BL12" s="62"/>
      <c r="BM12" s="24"/>
      <c r="BN12" s="33"/>
      <c r="BO12" s="24"/>
      <c r="BP12" s="33"/>
      <c r="BQ12" s="24"/>
      <c r="BR12" s="33"/>
      <c r="BS12" s="24"/>
      <c r="BT12" s="33"/>
      <c r="BU12" s="24"/>
      <c r="BV12" s="34"/>
      <c r="BW12" s="57">
        <f t="shared" si="0"/>
        <v>5</v>
      </c>
    </row>
    <row r="13" spans="1:75" s="21" customFormat="1" ht="18.75" customHeight="1">
      <c r="A13" s="28">
        <v>5</v>
      </c>
      <c r="B13" s="35" t="s">
        <v>18</v>
      </c>
      <c r="C13" s="30"/>
      <c r="D13" s="60"/>
      <c r="E13" s="30">
        <v>3.95</v>
      </c>
      <c r="F13" s="60"/>
      <c r="G13" s="30">
        <v>4.35</v>
      </c>
      <c r="H13" s="60"/>
      <c r="I13" s="30">
        <v>4.75</v>
      </c>
      <c r="J13" s="60"/>
      <c r="K13" s="30">
        <v>5.99</v>
      </c>
      <c r="L13" s="60"/>
      <c r="M13" s="30">
        <v>3.49</v>
      </c>
      <c r="N13" s="60" t="s">
        <v>4</v>
      </c>
      <c r="O13" s="30">
        <v>4.89</v>
      </c>
      <c r="P13" s="60"/>
      <c r="Q13" s="30">
        <v>3.65</v>
      </c>
      <c r="R13" s="60" t="s">
        <v>4</v>
      </c>
      <c r="S13" s="30">
        <v>5.5</v>
      </c>
      <c r="T13" s="60"/>
      <c r="U13" s="30">
        <v>3.85</v>
      </c>
      <c r="V13" s="60"/>
      <c r="W13" s="30">
        <v>5.25</v>
      </c>
      <c r="X13" s="60"/>
      <c r="Y13" s="30">
        <v>5.49</v>
      </c>
      <c r="Z13" s="60"/>
      <c r="AA13" s="30">
        <v>3.99</v>
      </c>
      <c r="AB13" s="60"/>
      <c r="AC13" s="30"/>
      <c r="AD13" s="60"/>
      <c r="AE13" s="30"/>
      <c r="AF13" s="60"/>
      <c r="AG13" s="30"/>
      <c r="AH13" s="60"/>
      <c r="AI13" s="30">
        <v>5.5</v>
      </c>
      <c r="AJ13" s="60"/>
      <c r="AK13" s="30">
        <v>5.3</v>
      </c>
      <c r="AL13" s="60"/>
      <c r="AM13" s="30">
        <v>4.95</v>
      </c>
      <c r="AN13" s="60"/>
      <c r="AO13" s="30">
        <v>4.5</v>
      </c>
      <c r="AP13" s="60"/>
      <c r="AQ13" s="30">
        <v>5.4</v>
      </c>
      <c r="AR13" s="60"/>
      <c r="AS13" s="30">
        <v>5</v>
      </c>
      <c r="AT13" s="60"/>
      <c r="AU13" s="30">
        <v>5.3</v>
      </c>
      <c r="AV13" s="60"/>
      <c r="AW13" s="30">
        <v>5.35</v>
      </c>
      <c r="AX13" s="60"/>
      <c r="AY13" s="30">
        <v>5.5</v>
      </c>
      <c r="AZ13" s="60"/>
      <c r="BA13" s="30">
        <v>5.4</v>
      </c>
      <c r="BB13" s="60"/>
      <c r="BC13" s="30">
        <v>4.5</v>
      </c>
      <c r="BD13" s="60"/>
      <c r="BE13" s="30">
        <v>5.5</v>
      </c>
      <c r="BF13" s="60"/>
      <c r="BG13" s="30">
        <v>5.8</v>
      </c>
      <c r="BH13" s="60"/>
      <c r="BI13" s="30">
        <v>5.55</v>
      </c>
      <c r="BJ13" s="60"/>
      <c r="BK13" s="30">
        <v>5.15</v>
      </c>
      <c r="BL13" s="60"/>
      <c r="BM13" s="30"/>
      <c r="BN13" s="31"/>
      <c r="BO13" s="30"/>
      <c r="BP13" s="31"/>
      <c r="BQ13" s="30"/>
      <c r="BR13" s="31"/>
      <c r="BS13" s="30"/>
      <c r="BT13" s="31"/>
      <c r="BU13" s="30"/>
      <c r="BV13" s="32"/>
      <c r="BW13" s="57">
        <f t="shared" si="0"/>
        <v>27</v>
      </c>
    </row>
    <row r="14" spans="1:75" s="27" customFormat="1" ht="18.75" customHeight="1">
      <c r="A14" s="22">
        <v>6</v>
      </c>
      <c r="B14" s="36" t="s">
        <v>19</v>
      </c>
      <c r="C14" s="61"/>
      <c r="D14" s="63"/>
      <c r="E14" s="61">
        <v>2.65</v>
      </c>
      <c r="F14" s="63" t="s">
        <v>4</v>
      </c>
      <c r="G14" s="61">
        <v>3.95</v>
      </c>
      <c r="H14" s="63"/>
      <c r="I14" s="61">
        <v>4.75</v>
      </c>
      <c r="J14" s="63"/>
      <c r="K14" s="61">
        <v>5.49</v>
      </c>
      <c r="L14" s="63"/>
      <c r="M14" s="61">
        <v>3.49</v>
      </c>
      <c r="N14" s="63" t="s">
        <v>4</v>
      </c>
      <c r="O14" s="61">
        <v>3.99</v>
      </c>
      <c r="P14" s="63"/>
      <c r="Q14" s="61">
        <v>3.29</v>
      </c>
      <c r="R14" s="63" t="s">
        <v>4</v>
      </c>
      <c r="S14" s="61">
        <v>5.5</v>
      </c>
      <c r="T14" s="63"/>
      <c r="U14" s="61">
        <v>3.75</v>
      </c>
      <c r="V14" s="63"/>
      <c r="W14" s="61">
        <v>4.65</v>
      </c>
      <c r="X14" s="63"/>
      <c r="Y14" s="61">
        <v>3.39</v>
      </c>
      <c r="Z14" s="63"/>
      <c r="AA14" s="61">
        <v>3.75</v>
      </c>
      <c r="AB14" s="63"/>
      <c r="AC14" s="61"/>
      <c r="AD14" s="63"/>
      <c r="AE14" s="61"/>
      <c r="AF14" s="63"/>
      <c r="AG14" s="61"/>
      <c r="AH14" s="63"/>
      <c r="AI14" s="61">
        <v>5.5</v>
      </c>
      <c r="AJ14" s="63"/>
      <c r="AK14" s="61">
        <v>5.25</v>
      </c>
      <c r="AL14" s="63"/>
      <c r="AM14" s="61">
        <v>4.95</v>
      </c>
      <c r="AN14" s="63"/>
      <c r="AO14" s="61">
        <v>4.5</v>
      </c>
      <c r="AP14" s="63"/>
      <c r="AQ14" s="61">
        <v>5.4</v>
      </c>
      <c r="AR14" s="63"/>
      <c r="AS14" s="61">
        <v>5</v>
      </c>
      <c r="AT14" s="63"/>
      <c r="AU14" s="61">
        <v>5.3</v>
      </c>
      <c r="AV14" s="63"/>
      <c r="AW14" s="61">
        <v>5.35</v>
      </c>
      <c r="AX14" s="63"/>
      <c r="AY14" s="61">
        <v>5.5</v>
      </c>
      <c r="AZ14" s="63"/>
      <c r="BA14" s="30">
        <v>5.4</v>
      </c>
      <c r="BB14" s="63"/>
      <c r="BC14" s="61">
        <v>4.5</v>
      </c>
      <c r="BD14" s="63"/>
      <c r="BE14" s="61">
        <v>5.5</v>
      </c>
      <c r="BF14" s="63"/>
      <c r="BG14" s="61">
        <v>5.8</v>
      </c>
      <c r="BH14" s="63"/>
      <c r="BI14" s="61">
        <v>5.55</v>
      </c>
      <c r="BJ14" s="63"/>
      <c r="BK14" s="61">
        <v>5.15</v>
      </c>
      <c r="BL14" s="63"/>
      <c r="BM14" s="24"/>
      <c r="BN14" s="33"/>
      <c r="BO14" s="24"/>
      <c r="BP14" s="33"/>
      <c r="BQ14" s="24"/>
      <c r="BR14" s="33"/>
      <c r="BS14" s="24"/>
      <c r="BT14" s="33"/>
      <c r="BU14" s="24"/>
      <c r="BV14" s="34"/>
      <c r="BW14" s="57">
        <f t="shared" si="0"/>
        <v>27</v>
      </c>
    </row>
    <row r="15" spans="1:75" s="21" customFormat="1" ht="18.75" customHeight="1">
      <c r="A15" s="28">
        <v>7</v>
      </c>
      <c r="B15" s="29" t="s">
        <v>20</v>
      </c>
      <c r="C15" s="30"/>
      <c r="D15" s="60"/>
      <c r="E15" s="30">
        <v>3.95</v>
      </c>
      <c r="F15" s="60"/>
      <c r="G15" s="30">
        <v>4.35</v>
      </c>
      <c r="H15" s="60"/>
      <c r="I15" s="30">
        <v>4.75</v>
      </c>
      <c r="J15" s="60"/>
      <c r="K15" s="30">
        <v>5.99</v>
      </c>
      <c r="L15" s="60"/>
      <c r="M15" s="30">
        <v>3.49</v>
      </c>
      <c r="N15" s="60" t="s">
        <v>4</v>
      </c>
      <c r="O15" s="30">
        <v>4.89</v>
      </c>
      <c r="P15" s="60"/>
      <c r="Q15" s="30">
        <v>3.65</v>
      </c>
      <c r="R15" s="60"/>
      <c r="S15" s="30">
        <v>5.5</v>
      </c>
      <c r="T15" s="60"/>
      <c r="U15" s="30">
        <v>3.85</v>
      </c>
      <c r="V15" s="60"/>
      <c r="W15" s="30">
        <v>4.65</v>
      </c>
      <c r="X15" s="60"/>
      <c r="Y15" s="30">
        <v>5.49</v>
      </c>
      <c r="Z15" s="60"/>
      <c r="AA15" s="30">
        <v>3.99</v>
      </c>
      <c r="AB15" s="60"/>
      <c r="AC15" s="30"/>
      <c r="AD15" s="60"/>
      <c r="AE15" s="30"/>
      <c r="AF15" s="60"/>
      <c r="AG15" s="30"/>
      <c r="AH15" s="60"/>
      <c r="AI15" s="30">
        <v>5.5</v>
      </c>
      <c r="AJ15" s="60"/>
      <c r="AK15" s="30">
        <v>5.3</v>
      </c>
      <c r="AL15" s="60"/>
      <c r="AM15" s="30">
        <v>4.95</v>
      </c>
      <c r="AN15" s="60"/>
      <c r="AO15" s="30">
        <v>4.5</v>
      </c>
      <c r="AP15" s="60"/>
      <c r="AQ15" s="30">
        <v>5.4</v>
      </c>
      <c r="AR15" s="60"/>
      <c r="AS15" s="30">
        <v>5</v>
      </c>
      <c r="AT15" s="60"/>
      <c r="AU15" s="30">
        <v>5.3</v>
      </c>
      <c r="AV15" s="60"/>
      <c r="AW15" s="30">
        <v>5.35</v>
      </c>
      <c r="AX15" s="60"/>
      <c r="AY15" s="30">
        <v>5.5</v>
      </c>
      <c r="AZ15" s="60"/>
      <c r="BA15" s="61">
        <v>5.4</v>
      </c>
      <c r="BB15" s="60"/>
      <c r="BC15" s="30">
        <v>4.5</v>
      </c>
      <c r="BD15" s="60"/>
      <c r="BE15" s="30">
        <v>5.5</v>
      </c>
      <c r="BF15" s="60"/>
      <c r="BG15" s="30">
        <v>5.8</v>
      </c>
      <c r="BH15" s="60"/>
      <c r="BI15" s="30">
        <v>5.55</v>
      </c>
      <c r="BJ15" s="60"/>
      <c r="BK15" s="30">
        <v>5.15</v>
      </c>
      <c r="BL15" s="60"/>
      <c r="BM15" s="30"/>
      <c r="BN15" s="31"/>
      <c r="BO15" s="30"/>
      <c r="BP15" s="31"/>
      <c r="BQ15" s="30"/>
      <c r="BR15" s="31"/>
      <c r="BS15" s="30"/>
      <c r="BT15" s="31"/>
      <c r="BU15" s="30"/>
      <c r="BV15" s="32"/>
      <c r="BW15" s="57">
        <f t="shared" si="0"/>
        <v>27</v>
      </c>
    </row>
    <row r="16" spans="1:75" s="27" customFormat="1" ht="18.75" customHeight="1">
      <c r="A16" s="22">
        <v>8</v>
      </c>
      <c r="B16" s="36" t="s">
        <v>21</v>
      </c>
      <c r="C16" s="61"/>
      <c r="D16" s="63"/>
      <c r="E16" s="61">
        <v>3.75</v>
      </c>
      <c r="F16" s="63"/>
      <c r="G16" s="61">
        <v>4.25</v>
      </c>
      <c r="H16" s="63"/>
      <c r="I16" s="61">
        <v>5.4</v>
      </c>
      <c r="J16" s="63"/>
      <c r="K16" s="61">
        <v>5.99</v>
      </c>
      <c r="L16" s="63"/>
      <c r="M16" s="61">
        <v>3.85</v>
      </c>
      <c r="N16" s="63" t="s">
        <v>4</v>
      </c>
      <c r="O16" s="61">
        <v>5.49</v>
      </c>
      <c r="P16" s="63"/>
      <c r="Q16" s="61">
        <v>3.39</v>
      </c>
      <c r="R16" s="63"/>
      <c r="S16" s="61">
        <v>6.25</v>
      </c>
      <c r="T16" s="63"/>
      <c r="U16" s="61">
        <v>4.75</v>
      </c>
      <c r="V16" s="63"/>
      <c r="W16" s="61">
        <v>5.25</v>
      </c>
      <c r="X16" s="63"/>
      <c r="Y16" s="61">
        <v>5.49</v>
      </c>
      <c r="Z16" s="63"/>
      <c r="AA16" s="61">
        <v>3.99</v>
      </c>
      <c r="AB16" s="63"/>
      <c r="AC16" s="61"/>
      <c r="AD16" s="63"/>
      <c r="AE16" s="61"/>
      <c r="AF16" s="63"/>
      <c r="AG16" s="61"/>
      <c r="AH16" s="63"/>
      <c r="AI16" s="61">
        <v>5.75</v>
      </c>
      <c r="AJ16" s="63"/>
      <c r="AK16" s="61">
        <v>5</v>
      </c>
      <c r="AL16" s="63"/>
      <c r="AM16" s="61">
        <v>5.5</v>
      </c>
      <c r="AN16" s="63"/>
      <c r="AO16" s="61">
        <v>5</v>
      </c>
      <c r="AP16" s="63"/>
      <c r="AQ16" s="61">
        <v>5.9</v>
      </c>
      <c r="AR16" s="63"/>
      <c r="AS16" s="61">
        <v>5.4</v>
      </c>
      <c r="AT16" s="63"/>
      <c r="AU16" s="61">
        <v>5.8</v>
      </c>
      <c r="AV16" s="63"/>
      <c r="AW16" s="61">
        <v>6.2</v>
      </c>
      <c r="AX16" s="63"/>
      <c r="AY16" s="61">
        <v>5.5</v>
      </c>
      <c r="AZ16" s="63"/>
      <c r="BA16" s="30">
        <v>5.85</v>
      </c>
      <c r="BB16" s="63"/>
      <c r="BC16" s="61">
        <v>4.5</v>
      </c>
      <c r="BD16" s="63"/>
      <c r="BE16" s="61">
        <v>6.5</v>
      </c>
      <c r="BF16" s="63"/>
      <c r="BG16" s="61">
        <v>6.5</v>
      </c>
      <c r="BH16" s="63"/>
      <c r="BI16" s="61">
        <v>5.55</v>
      </c>
      <c r="BJ16" s="63"/>
      <c r="BK16" s="61">
        <v>5.9</v>
      </c>
      <c r="BL16" s="63"/>
      <c r="BM16" s="24"/>
      <c r="BN16" s="33"/>
      <c r="BO16" s="24"/>
      <c r="BP16" s="33"/>
      <c r="BQ16" s="24"/>
      <c r="BR16" s="33"/>
      <c r="BS16" s="24"/>
      <c r="BT16" s="33"/>
      <c r="BU16" s="24"/>
      <c r="BV16" s="34"/>
      <c r="BW16" s="57">
        <f t="shared" si="0"/>
        <v>27</v>
      </c>
    </row>
    <row r="17" spans="1:75" s="21" customFormat="1" ht="18.75" customHeight="1">
      <c r="A17" s="28">
        <v>9</v>
      </c>
      <c r="B17" s="29" t="s">
        <v>22</v>
      </c>
      <c r="C17" s="30"/>
      <c r="D17" s="60"/>
      <c r="E17" s="30">
        <v>2.35</v>
      </c>
      <c r="F17" s="60" t="s">
        <v>4</v>
      </c>
      <c r="G17" s="30">
        <v>4.39</v>
      </c>
      <c r="H17" s="60"/>
      <c r="I17" s="30">
        <v>4.35</v>
      </c>
      <c r="J17" s="60"/>
      <c r="K17" s="30">
        <v>2.49</v>
      </c>
      <c r="L17" s="60" t="s">
        <v>4</v>
      </c>
      <c r="M17" s="30">
        <v>2.99</v>
      </c>
      <c r="N17" s="60" t="s">
        <v>4</v>
      </c>
      <c r="O17" s="30">
        <v>3.99</v>
      </c>
      <c r="P17" s="60"/>
      <c r="Q17" s="30">
        <v>3.29</v>
      </c>
      <c r="R17" s="60"/>
      <c r="S17" s="30">
        <v>5.75</v>
      </c>
      <c r="T17" s="60"/>
      <c r="U17" s="30">
        <v>3.75</v>
      </c>
      <c r="V17" s="60"/>
      <c r="W17" s="30">
        <v>5.2</v>
      </c>
      <c r="X17" s="60"/>
      <c r="Y17" s="30">
        <v>2.79</v>
      </c>
      <c r="Z17" s="60"/>
      <c r="AA17" s="30">
        <v>2.69</v>
      </c>
      <c r="AB17" s="60"/>
      <c r="AC17" s="30"/>
      <c r="AD17" s="60"/>
      <c r="AE17" s="30"/>
      <c r="AF17" s="60"/>
      <c r="AG17" s="30"/>
      <c r="AH17" s="60"/>
      <c r="AI17" s="30">
        <v>5.75</v>
      </c>
      <c r="AJ17" s="60"/>
      <c r="AK17" s="30">
        <v>3.5</v>
      </c>
      <c r="AL17" s="60"/>
      <c r="AM17" s="30">
        <v>4.95</v>
      </c>
      <c r="AN17" s="60"/>
      <c r="AO17" s="30">
        <v>5</v>
      </c>
      <c r="AP17" s="60"/>
      <c r="AQ17" s="30">
        <v>3.9</v>
      </c>
      <c r="AR17" s="60"/>
      <c r="AS17" s="30">
        <v>5.4</v>
      </c>
      <c r="AT17" s="60"/>
      <c r="AU17" s="30">
        <v>5.8</v>
      </c>
      <c r="AV17" s="60"/>
      <c r="AW17" s="30">
        <v>5.6</v>
      </c>
      <c r="AX17" s="60"/>
      <c r="AY17" s="30">
        <v>5.5</v>
      </c>
      <c r="AZ17" s="60"/>
      <c r="BA17" s="61">
        <v>5.85</v>
      </c>
      <c r="BB17" s="60"/>
      <c r="BC17" s="30"/>
      <c r="BD17" s="60"/>
      <c r="BE17" s="30">
        <v>6.5</v>
      </c>
      <c r="BF17" s="60"/>
      <c r="BG17" s="30"/>
      <c r="BH17" s="60"/>
      <c r="BI17" s="30">
        <v>5.9</v>
      </c>
      <c r="BJ17" s="60"/>
      <c r="BK17" s="30">
        <v>4.8</v>
      </c>
      <c r="BL17" s="60"/>
      <c r="BM17" s="30"/>
      <c r="BN17" s="31"/>
      <c r="BO17" s="30"/>
      <c r="BP17" s="31"/>
      <c r="BQ17" s="30"/>
      <c r="BR17" s="31"/>
      <c r="BS17" s="30"/>
      <c r="BT17" s="31"/>
      <c r="BU17" s="30"/>
      <c r="BV17" s="32"/>
      <c r="BW17" s="57">
        <f t="shared" si="0"/>
        <v>25</v>
      </c>
    </row>
    <row r="18" spans="1:75" s="27" customFormat="1" ht="18.75" customHeight="1">
      <c r="A18" s="22">
        <v>10</v>
      </c>
      <c r="B18" s="36" t="s">
        <v>23</v>
      </c>
      <c r="C18" s="61"/>
      <c r="D18" s="63"/>
      <c r="E18" s="61">
        <v>2.25</v>
      </c>
      <c r="F18" s="63" t="s">
        <v>4</v>
      </c>
      <c r="G18" s="61">
        <v>3.39</v>
      </c>
      <c r="H18" s="63"/>
      <c r="I18" s="61">
        <v>4.35</v>
      </c>
      <c r="J18" s="63"/>
      <c r="K18" s="61">
        <v>4.49</v>
      </c>
      <c r="L18" s="63"/>
      <c r="M18" s="61">
        <v>2.39</v>
      </c>
      <c r="N18" s="63" t="s">
        <v>4</v>
      </c>
      <c r="O18" s="61">
        <v>3.39</v>
      </c>
      <c r="P18" s="63"/>
      <c r="Q18" s="61">
        <v>3.19</v>
      </c>
      <c r="R18" s="63"/>
      <c r="S18" s="61">
        <v>4</v>
      </c>
      <c r="T18" s="63"/>
      <c r="U18" s="61">
        <v>3.3</v>
      </c>
      <c r="V18" s="63"/>
      <c r="W18" s="61">
        <v>4.65</v>
      </c>
      <c r="X18" s="63"/>
      <c r="Y18" s="61">
        <v>1.99</v>
      </c>
      <c r="Z18" s="63" t="s">
        <v>4</v>
      </c>
      <c r="AA18" s="61">
        <v>3.35</v>
      </c>
      <c r="AB18" s="63"/>
      <c r="AC18" s="61"/>
      <c r="AD18" s="63"/>
      <c r="AE18" s="61"/>
      <c r="AF18" s="63"/>
      <c r="AG18" s="61"/>
      <c r="AH18" s="63"/>
      <c r="AI18" s="61">
        <v>4</v>
      </c>
      <c r="AJ18" s="63"/>
      <c r="AK18" s="61">
        <v>4</v>
      </c>
      <c r="AL18" s="63"/>
      <c r="AM18" s="61">
        <v>4</v>
      </c>
      <c r="AN18" s="63"/>
      <c r="AO18" s="61">
        <v>4.5</v>
      </c>
      <c r="AP18" s="63"/>
      <c r="AQ18" s="61">
        <v>5.4</v>
      </c>
      <c r="AR18" s="63"/>
      <c r="AS18" s="61">
        <v>5</v>
      </c>
      <c r="AT18" s="63"/>
      <c r="AU18" s="61">
        <v>5.3</v>
      </c>
      <c r="AV18" s="63"/>
      <c r="AW18" s="61">
        <v>5.35</v>
      </c>
      <c r="AX18" s="63"/>
      <c r="AY18" s="61">
        <v>5.5</v>
      </c>
      <c r="AZ18" s="63"/>
      <c r="BA18" s="30">
        <v>5.4</v>
      </c>
      <c r="BB18" s="63"/>
      <c r="BC18" s="61">
        <v>3.5</v>
      </c>
      <c r="BD18" s="63"/>
      <c r="BE18" s="61">
        <v>5.5</v>
      </c>
      <c r="BF18" s="63"/>
      <c r="BG18" s="61">
        <v>5.8</v>
      </c>
      <c r="BH18" s="63"/>
      <c r="BI18" s="61">
        <v>4.8</v>
      </c>
      <c r="BJ18" s="63"/>
      <c r="BK18" s="61">
        <v>3.95</v>
      </c>
      <c r="BL18" s="63"/>
      <c r="BM18" s="24"/>
      <c r="BN18" s="33"/>
      <c r="BO18" s="24"/>
      <c r="BP18" s="33"/>
      <c r="BQ18" s="24"/>
      <c r="BR18" s="33"/>
      <c r="BS18" s="24"/>
      <c r="BT18" s="33"/>
      <c r="BU18" s="24"/>
      <c r="BV18" s="34"/>
      <c r="BW18" s="57">
        <f t="shared" si="0"/>
        <v>27</v>
      </c>
    </row>
    <row r="19" spans="1:75" s="21" customFormat="1" ht="18.75" customHeight="1">
      <c r="A19" s="28">
        <v>11</v>
      </c>
      <c r="B19" s="29" t="s">
        <v>24</v>
      </c>
      <c r="C19" s="30"/>
      <c r="D19" s="60"/>
      <c r="E19" s="30">
        <v>1.9</v>
      </c>
      <c r="F19" s="60" t="s">
        <v>4</v>
      </c>
      <c r="G19" s="30">
        <v>2.19</v>
      </c>
      <c r="H19" s="60" t="s">
        <v>4</v>
      </c>
      <c r="I19" s="30">
        <v>4</v>
      </c>
      <c r="J19" s="60"/>
      <c r="K19" s="30">
        <v>2.49</v>
      </c>
      <c r="L19" s="60" t="s">
        <v>4</v>
      </c>
      <c r="M19" s="30">
        <v>2.39</v>
      </c>
      <c r="N19" s="60" t="s">
        <v>4</v>
      </c>
      <c r="O19" s="30">
        <v>2.79</v>
      </c>
      <c r="P19" s="60"/>
      <c r="Q19" s="30">
        <v>3.19</v>
      </c>
      <c r="R19" s="60"/>
      <c r="S19" s="30">
        <v>4</v>
      </c>
      <c r="T19" s="60"/>
      <c r="U19" s="30">
        <v>2.95</v>
      </c>
      <c r="V19" s="60"/>
      <c r="W19" s="30"/>
      <c r="X19" s="60"/>
      <c r="Y19" s="30">
        <v>1.99</v>
      </c>
      <c r="Z19" s="60" t="s">
        <v>4</v>
      </c>
      <c r="AA19" s="30">
        <v>2.49</v>
      </c>
      <c r="AB19" s="60"/>
      <c r="AC19" s="30"/>
      <c r="AD19" s="60"/>
      <c r="AE19" s="30"/>
      <c r="AF19" s="60"/>
      <c r="AG19" s="30"/>
      <c r="AH19" s="60"/>
      <c r="AI19" s="30">
        <v>4</v>
      </c>
      <c r="AJ19" s="60"/>
      <c r="AK19" s="30">
        <v>3.25</v>
      </c>
      <c r="AL19" s="60"/>
      <c r="AM19" s="30">
        <v>4</v>
      </c>
      <c r="AN19" s="60"/>
      <c r="AO19" s="30">
        <v>4.5</v>
      </c>
      <c r="AP19" s="60"/>
      <c r="AQ19" s="30">
        <v>3.9</v>
      </c>
      <c r="AR19" s="60"/>
      <c r="AS19" s="30">
        <v>5</v>
      </c>
      <c r="AT19" s="60"/>
      <c r="AU19" s="30">
        <v>5.3</v>
      </c>
      <c r="AV19" s="60"/>
      <c r="AW19" s="30">
        <v>5.35</v>
      </c>
      <c r="AX19" s="60"/>
      <c r="AY19" s="30">
        <v>5.5</v>
      </c>
      <c r="AZ19" s="60"/>
      <c r="BA19" s="61">
        <v>5.4</v>
      </c>
      <c r="BB19" s="60"/>
      <c r="BC19" s="30">
        <v>3.5</v>
      </c>
      <c r="BD19" s="60"/>
      <c r="BE19" s="30">
        <v>5.5</v>
      </c>
      <c r="BF19" s="60"/>
      <c r="BG19" s="30"/>
      <c r="BH19" s="60"/>
      <c r="BI19" s="30">
        <v>4.55</v>
      </c>
      <c r="BJ19" s="60"/>
      <c r="BK19" s="30">
        <v>3.45</v>
      </c>
      <c r="BL19" s="60"/>
      <c r="BM19" s="30"/>
      <c r="BN19" s="31"/>
      <c r="BO19" s="30"/>
      <c r="BP19" s="31"/>
      <c r="BQ19" s="30"/>
      <c r="BR19" s="31"/>
      <c r="BS19" s="30"/>
      <c r="BT19" s="31"/>
      <c r="BU19" s="30"/>
      <c r="BV19" s="32"/>
      <c r="BW19" s="57">
        <f t="shared" si="0"/>
        <v>25</v>
      </c>
    </row>
    <row r="20" spans="1:75" s="27" customFormat="1" ht="18.75" customHeight="1">
      <c r="A20" s="22">
        <v>12</v>
      </c>
      <c r="B20" s="36" t="s">
        <v>25</v>
      </c>
      <c r="C20" s="61"/>
      <c r="D20" s="62"/>
      <c r="E20" s="61">
        <v>8.95</v>
      </c>
      <c r="F20" s="62"/>
      <c r="G20" s="61">
        <v>9.8</v>
      </c>
      <c r="H20" s="62"/>
      <c r="I20" s="61">
        <v>10.9</v>
      </c>
      <c r="J20" s="62"/>
      <c r="K20" s="61">
        <v>11.49</v>
      </c>
      <c r="L20" s="62"/>
      <c r="M20" s="61">
        <v>8.75</v>
      </c>
      <c r="N20" s="62" t="s">
        <v>4</v>
      </c>
      <c r="O20" s="61">
        <v>9.7</v>
      </c>
      <c r="P20" s="62"/>
      <c r="Q20" s="61">
        <v>9.75</v>
      </c>
      <c r="R20" s="62"/>
      <c r="S20" s="61"/>
      <c r="T20" s="62"/>
      <c r="U20" s="61">
        <v>8.75</v>
      </c>
      <c r="V20" s="62"/>
      <c r="W20" s="61"/>
      <c r="X20" s="62"/>
      <c r="Y20" s="61">
        <v>9.94</v>
      </c>
      <c r="Z20" s="62"/>
      <c r="AA20" s="61">
        <v>10.49</v>
      </c>
      <c r="AB20" s="62"/>
      <c r="AC20" s="61"/>
      <c r="AD20" s="62"/>
      <c r="AE20" s="61"/>
      <c r="AF20" s="62"/>
      <c r="AG20" s="61"/>
      <c r="AH20" s="62"/>
      <c r="AI20" s="61">
        <v>11.5</v>
      </c>
      <c r="AJ20" s="62"/>
      <c r="AK20" s="61">
        <v>10.8</v>
      </c>
      <c r="AL20" s="62"/>
      <c r="AM20" s="61">
        <v>10.95</v>
      </c>
      <c r="AN20" s="62"/>
      <c r="AO20" s="61"/>
      <c r="AP20" s="62"/>
      <c r="AQ20" s="61">
        <v>8.5</v>
      </c>
      <c r="AR20" s="62"/>
      <c r="AS20" s="61">
        <v>9.49</v>
      </c>
      <c r="AT20" s="62"/>
      <c r="AU20" s="61">
        <v>8.9</v>
      </c>
      <c r="AV20" s="62"/>
      <c r="AW20" s="61">
        <v>12.4</v>
      </c>
      <c r="AX20" s="62"/>
      <c r="AY20" s="61">
        <v>10.5</v>
      </c>
      <c r="AZ20" s="62"/>
      <c r="BA20" s="30">
        <v>8.9</v>
      </c>
      <c r="BB20" s="62"/>
      <c r="BC20" s="61">
        <v>10.5</v>
      </c>
      <c r="BD20" s="62"/>
      <c r="BE20" s="61">
        <v>11</v>
      </c>
      <c r="BF20" s="62"/>
      <c r="BG20" s="30">
        <v>11</v>
      </c>
      <c r="BH20" s="62"/>
      <c r="BI20" s="61">
        <v>9.7</v>
      </c>
      <c r="BJ20" s="62"/>
      <c r="BK20" s="61"/>
      <c r="BL20" s="62"/>
      <c r="BM20" s="24"/>
      <c r="BN20" s="33"/>
      <c r="BO20" s="24"/>
      <c r="BP20" s="33"/>
      <c r="BQ20" s="24"/>
      <c r="BR20" s="33"/>
      <c r="BS20" s="24"/>
      <c r="BT20" s="33"/>
      <c r="BU20" s="24"/>
      <c r="BV20" s="34"/>
      <c r="BW20" s="57">
        <f t="shared" si="0"/>
        <v>23</v>
      </c>
    </row>
    <row r="21" spans="1:75" s="21" customFormat="1" ht="18.75" customHeight="1">
      <c r="A21" s="28">
        <v>13</v>
      </c>
      <c r="B21" s="29" t="s">
        <v>26</v>
      </c>
      <c r="C21" s="30"/>
      <c r="D21" s="31"/>
      <c r="E21" s="30">
        <v>5.8</v>
      </c>
      <c r="F21" s="31" t="s">
        <v>4</v>
      </c>
      <c r="G21" s="30">
        <v>6.75</v>
      </c>
      <c r="H21" s="31"/>
      <c r="I21" s="30">
        <v>9.8</v>
      </c>
      <c r="J21" s="31"/>
      <c r="K21" s="30">
        <v>7.49</v>
      </c>
      <c r="L21" s="31"/>
      <c r="M21" s="30">
        <v>5.9</v>
      </c>
      <c r="N21" s="31" t="s">
        <v>4</v>
      </c>
      <c r="O21" s="30">
        <v>8.99</v>
      </c>
      <c r="P21" s="31"/>
      <c r="Q21" s="30">
        <v>6.25</v>
      </c>
      <c r="R21" s="31"/>
      <c r="S21" s="30">
        <v>9</v>
      </c>
      <c r="T21" s="31"/>
      <c r="U21" s="30">
        <v>6.75</v>
      </c>
      <c r="V21" s="31"/>
      <c r="W21" s="30"/>
      <c r="X21" s="31"/>
      <c r="Y21" s="30">
        <v>8.9</v>
      </c>
      <c r="Z21" s="31"/>
      <c r="AA21" s="30">
        <v>10.15</v>
      </c>
      <c r="AB21" s="31"/>
      <c r="AC21" s="30"/>
      <c r="AD21" s="31"/>
      <c r="AE21" s="30"/>
      <c r="AF21" s="31"/>
      <c r="AG21" s="30"/>
      <c r="AH21" s="31"/>
      <c r="AI21" s="30">
        <v>11</v>
      </c>
      <c r="AJ21" s="31"/>
      <c r="AK21" s="30">
        <v>8.9</v>
      </c>
      <c r="AL21" s="31"/>
      <c r="AM21" s="30">
        <v>9.95</v>
      </c>
      <c r="AN21" s="31"/>
      <c r="AO21" s="30"/>
      <c r="AP21" s="31"/>
      <c r="AQ21" s="30">
        <v>6.9</v>
      </c>
      <c r="AR21" s="31"/>
      <c r="AS21" s="30">
        <v>7.2</v>
      </c>
      <c r="AT21" s="31"/>
      <c r="AU21" s="30">
        <v>7.88</v>
      </c>
      <c r="AV21" s="31"/>
      <c r="AW21" s="30">
        <v>8.2</v>
      </c>
      <c r="AX21" s="31"/>
      <c r="AY21" s="30">
        <v>9.5</v>
      </c>
      <c r="AZ21" s="31"/>
      <c r="BA21" s="61">
        <v>8.7</v>
      </c>
      <c r="BB21" s="31"/>
      <c r="BC21" s="30">
        <v>6.3</v>
      </c>
      <c r="BD21" s="31"/>
      <c r="BE21" s="30">
        <v>8</v>
      </c>
      <c r="BF21" s="31"/>
      <c r="BG21" s="61">
        <v>13</v>
      </c>
      <c r="BH21" s="31"/>
      <c r="BI21" s="30">
        <v>6.95</v>
      </c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2"/>
      <c r="BW21" s="57">
        <f t="shared" si="0"/>
        <v>24</v>
      </c>
    </row>
    <row r="22" spans="1:75" s="27" customFormat="1" ht="18.75" customHeight="1">
      <c r="A22" s="22">
        <v>14</v>
      </c>
      <c r="B22" s="36" t="s">
        <v>27</v>
      </c>
      <c r="C22" s="61"/>
      <c r="D22" s="62"/>
      <c r="E22" s="61">
        <v>5.35</v>
      </c>
      <c r="F22" s="62"/>
      <c r="G22" s="61">
        <v>7.45</v>
      </c>
      <c r="H22" s="62"/>
      <c r="I22" s="61">
        <v>8.75</v>
      </c>
      <c r="J22" s="62"/>
      <c r="K22" s="61">
        <v>7.49</v>
      </c>
      <c r="L22" s="62"/>
      <c r="M22" s="61">
        <v>6.49</v>
      </c>
      <c r="N22" s="62" t="s">
        <v>4</v>
      </c>
      <c r="O22" s="61">
        <v>6.99</v>
      </c>
      <c r="P22" s="62"/>
      <c r="Q22" s="61">
        <v>7.45</v>
      </c>
      <c r="R22" s="62"/>
      <c r="S22" s="61">
        <v>10</v>
      </c>
      <c r="T22" s="62"/>
      <c r="U22" s="61">
        <v>6.5</v>
      </c>
      <c r="V22" s="62"/>
      <c r="W22" s="61">
        <v>7.95</v>
      </c>
      <c r="X22" s="62"/>
      <c r="Y22" s="61">
        <v>7.49</v>
      </c>
      <c r="Z22" s="62"/>
      <c r="AA22" s="61">
        <v>8.5</v>
      </c>
      <c r="AB22" s="62"/>
      <c r="AC22" s="61"/>
      <c r="AD22" s="62"/>
      <c r="AE22" s="61"/>
      <c r="AF22" s="62"/>
      <c r="AG22" s="61"/>
      <c r="AH22" s="62"/>
      <c r="AI22" s="61">
        <v>10</v>
      </c>
      <c r="AJ22" s="62"/>
      <c r="AK22" s="61">
        <v>9.3</v>
      </c>
      <c r="AL22" s="62"/>
      <c r="AM22" s="61">
        <v>9.75</v>
      </c>
      <c r="AN22" s="62"/>
      <c r="AO22" s="61">
        <v>8</v>
      </c>
      <c r="AP22" s="62"/>
      <c r="AQ22" s="61">
        <v>7.45</v>
      </c>
      <c r="AR22" s="62"/>
      <c r="AS22" s="61">
        <v>7.15</v>
      </c>
      <c r="AT22" s="62"/>
      <c r="AU22" s="61">
        <v>8.7</v>
      </c>
      <c r="AV22" s="62"/>
      <c r="AW22" s="61">
        <v>8.5</v>
      </c>
      <c r="AX22" s="62"/>
      <c r="AY22" s="61">
        <v>8.5</v>
      </c>
      <c r="AZ22" s="62"/>
      <c r="BA22" s="30">
        <v>9.2</v>
      </c>
      <c r="BB22" s="62"/>
      <c r="BC22" s="61">
        <v>7.87</v>
      </c>
      <c r="BD22" s="62"/>
      <c r="BE22" s="61">
        <v>9.5</v>
      </c>
      <c r="BF22" s="62"/>
      <c r="BG22" s="30">
        <v>9</v>
      </c>
      <c r="BH22" s="62"/>
      <c r="BI22" s="61">
        <v>8.3</v>
      </c>
      <c r="BJ22" s="62"/>
      <c r="BK22" s="61">
        <v>8</v>
      </c>
      <c r="BL22" s="62"/>
      <c r="BM22" s="24"/>
      <c r="BN22" s="33"/>
      <c r="BO22" s="24"/>
      <c r="BP22" s="33"/>
      <c r="BQ22" s="24"/>
      <c r="BR22" s="33"/>
      <c r="BS22" s="24"/>
      <c r="BT22" s="33"/>
      <c r="BU22" s="24"/>
      <c r="BV22" s="34"/>
      <c r="BW22" s="57">
        <f t="shared" si="0"/>
        <v>27</v>
      </c>
    </row>
    <row r="23" spans="1:75" s="21" customFormat="1" ht="18.75" customHeight="1">
      <c r="A23" s="28">
        <v>15</v>
      </c>
      <c r="B23" s="29" t="s">
        <v>11</v>
      </c>
      <c r="C23" s="30"/>
      <c r="D23" s="60"/>
      <c r="E23" s="30">
        <v>2.6</v>
      </c>
      <c r="F23" s="60" t="s">
        <v>4</v>
      </c>
      <c r="G23" s="30">
        <v>2.79</v>
      </c>
      <c r="H23" s="60"/>
      <c r="I23" s="30">
        <v>2.8</v>
      </c>
      <c r="J23" s="60" t="s">
        <v>4</v>
      </c>
      <c r="K23" s="30">
        <v>3.59</v>
      </c>
      <c r="L23" s="60"/>
      <c r="M23" s="30">
        <v>3.65</v>
      </c>
      <c r="N23" s="60"/>
      <c r="O23" s="30">
        <v>2.79</v>
      </c>
      <c r="P23" s="60"/>
      <c r="Q23" s="30">
        <v>2.89</v>
      </c>
      <c r="R23" s="60" t="s">
        <v>4</v>
      </c>
      <c r="S23" s="30">
        <v>4.25</v>
      </c>
      <c r="T23" s="60"/>
      <c r="U23" s="30">
        <v>2.85</v>
      </c>
      <c r="V23" s="60"/>
      <c r="W23" s="30">
        <v>3.7</v>
      </c>
      <c r="X23" s="60"/>
      <c r="Y23" s="30">
        <v>2.69</v>
      </c>
      <c r="Z23" s="60"/>
      <c r="AA23" s="30">
        <v>2.59</v>
      </c>
      <c r="AB23" s="60"/>
      <c r="AC23" s="30"/>
      <c r="AD23" s="60"/>
      <c r="AE23" s="30"/>
      <c r="AF23" s="60"/>
      <c r="AG23" s="30"/>
      <c r="AH23" s="60"/>
      <c r="AI23" s="30">
        <v>4.25</v>
      </c>
      <c r="AJ23" s="60"/>
      <c r="AK23" s="30">
        <v>4.5</v>
      </c>
      <c r="AL23" s="60"/>
      <c r="AM23" s="30">
        <v>4.35</v>
      </c>
      <c r="AN23" s="60"/>
      <c r="AO23" s="30">
        <v>3</v>
      </c>
      <c r="AP23" s="60"/>
      <c r="AQ23" s="30">
        <v>3.77</v>
      </c>
      <c r="AR23" s="60"/>
      <c r="AS23" s="30">
        <v>3.7</v>
      </c>
      <c r="AT23" s="60"/>
      <c r="AU23" s="30">
        <v>4.35</v>
      </c>
      <c r="AV23" s="60"/>
      <c r="AW23" s="30">
        <v>4.2</v>
      </c>
      <c r="AX23" s="60"/>
      <c r="AY23" s="30">
        <v>3.95</v>
      </c>
      <c r="AZ23" s="60"/>
      <c r="BA23" s="61">
        <v>4.4</v>
      </c>
      <c r="BB23" s="60"/>
      <c r="BC23" s="30">
        <v>3.99</v>
      </c>
      <c r="BD23" s="60"/>
      <c r="BE23" s="30">
        <v>4.6</v>
      </c>
      <c r="BF23" s="60"/>
      <c r="BG23" s="61">
        <v>4.5</v>
      </c>
      <c r="BH23" s="60"/>
      <c r="BI23" s="30">
        <v>4.3</v>
      </c>
      <c r="BJ23" s="60"/>
      <c r="BK23" s="30">
        <v>3.8</v>
      </c>
      <c r="BL23" s="60"/>
      <c r="BM23" s="30"/>
      <c r="BN23" s="31"/>
      <c r="BO23" s="30"/>
      <c r="BP23" s="31"/>
      <c r="BQ23" s="30"/>
      <c r="BR23" s="31"/>
      <c r="BS23" s="30"/>
      <c r="BT23" s="31"/>
      <c r="BU23" s="30"/>
      <c r="BV23" s="32"/>
      <c r="BW23" s="57">
        <f t="shared" si="0"/>
        <v>27</v>
      </c>
    </row>
    <row r="24" spans="1:75" s="27" customFormat="1" ht="18.75" customHeight="1">
      <c r="A24" s="22">
        <v>16</v>
      </c>
      <c r="B24" s="36" t="s">
        <v>28</v>
      </c>
      <c r="C24" s="61"/>
      <c r="D24" s="63"/>
      <c r="E24" s="61">
        <v>5.95</v>
      </c>
      <c r="F24" s="63" t="s">
        <v>4</v>
      </c>
      <c r="G24" s="61">
        <v>6.19</v>
      </c>
      <c r="H24" s="63" t="s">
        <v>4</v>
      </c>
      <c r="I24" s="61">
        <v>6.5</v>
      </c>
      <c r="J24" s="63"/>
      <c r="K24" s="61">
        <v>6.19</v>
      </c>
      <c r="L24" s="63"/>
      <c r="M24" s="61">
        <v>5.99</v>
      </c>
      <c r="N24" s="63" t="s">
        <v>4</v>
      </c>
      <c r="O24" s="61">
        <v>5.99</v>
      </c>
      <c r="P24" s="63"/>
      <c r="Q24" s="61">
        <v>5.95</v>
      </c>
      <c r="R24" s="63" t="s">
        <v>4</v>
      </c>
      <c r="S24" s="61">
        <v>7.4</v>
      </c>
      <c r="T24" s="63"/>
      <c r="U24" s="61">
        <v>5.95</v>
      </c>
      <c r="V24" s="63"/>
      <c r="W24" s="61">
        <v>8.65</v>
      </c>
      <c r="X24" s="63"/>
      <c r="Y24" s="61">
        <v>5.49</v>
      </c>
      <c r="Z24" s="63"/>
      <c r="AA24" s="61">
        <v>5.49</v>
      </c>
      <c r="AB24" s="63"/>
      <c r="AC24" s="61"/>
      <c r="AD24" s="63"/>
      <c r="AE24" s="61"/>
      <c r="AF24" s="63"/>
      <c r="AG24" s="61"/>
      <c r="AH24" s="63"/>
      <c r="AI24" s="61">
        <v>9</v>
      </c>
      <c r="AJ24" s="63"/>
      <c r="AK24" s="61">
        <v>9.3</v>
      </c>
      <c r="AL24" s="63"/>
      <c r="AM24" s="61">
        <v>8.95</v>
      </c>
      <c r="AN24" s="63"/>
      <c r="AO24" s="61">
        <v>6</v>
      </c>
      <c r="AP24" s="63" t="s">
        <v>4</v>
      </c>
      <c r="AQ24" s="61">
        <v>7.4</v>
      </c>
      <c r="AR24" s="63"/>
      <c r="AS24" s="61">
        <v>9.18</v>
      </c>
      <c r="AT24" s="63"/>
      <c r="AU24" s="61">
        <v>8.2</v>
      </c>
      <c r="AV24" s="63"/>
      <c r="AW24" s="61">
        <v>8.85</v>
      </c>
      <c r="AX24" s="63"/>
      <c r="AY24" s="61">
        <v>9</v>
      </c>
      <c r="AZ24" s="63"/>
      <c r="BA24" s="30">
        <v>9.2</v>
      </c>
      <c r="BB24" s="63"/>
      <c r="BC24" s="61"/>
      <c r="BD24" s="63"/>
      <c r="BE24" s="61">
        <v>8</v>
      </c>
      <c r="BF24" s="63"/>
      <c r="BG24" s="30">
        <v>9.5</v>
      </c>
      <c r="BH24" s="63"/>
      <c r="BI24" s="61">
        <v>8.3</v>
      </c>
      <c r="BJ24" s="63"/>
      <c r="BK24" s="61">
        <v>6.99</v>
      </c>
      <c r="BL24" s="63" t="s">
        <v>4</v>
      </c>
      <c r="BM24" s="24"/>
      <c r="BN24" s="33"/>
      <c r="BO24" s="24"/>
      <c r="BP24" s="33"/>
      <c r="BQ24" s="24"/>
      <c r="BR24" s="33"/>
      <c r="BS24" s="24"/>
      <c r="BT24" s="33"/>
      <c r="BU24" s="24"/>
      <c r="BV24" s="34"/>
      <c r="BW24" s="57">
        <f t="shared" si="0"/>
        <v>26</v>
      </c>
    </row>
    <row r="25" spans="1:75" s="21" customFormat="1" ht="18.75" customHeight="1" thickBot="1">
      <c r="A25" s="28">
        <v>17</v>
      </c>
      <c r="B25" s="29" t="s">
        <v>12</v>
      </c>
      <c r="C25" s="30"/>
      <c r="D25" s="60"/>
      <c r="E25" s="30">
        <v>4.4</v>
      </c>
      <c r="F25" s="60"/>
      <c r="G25" s="30"/>
      <c r="H25" s="60"/>
      <c r="I25" s="30">
        <v>5</v>
      </c>
      <c r="J25" s="60"/>
      <c r="K25" s="30">
        <v>4.79</v>
      </c>
      <c r="L25" s="60" t="s">
        <v>4</v>
      </c>
      <c r="M25" s="30">
        <v>4.89</v>
      </c>
      <c r="N25" s="60"/>
      <c r="O25" s="30">
        <v>3.99</v>
      </c>
      <c r="P25" s="60"/>
      <c r="Q25" s="30">
        <v>4.45</v>
      </c>
      <c r="R25" s="60"/>
      <c r="S25" s="30"/>
      <c r="T25" s="60"/>
      <c r="U25" s="30"/>
      <c r="V25" s="60"/>
      <c r="W25" s="30"/>
      <c r="X25" s="60"/>
      <c r="Y25" s="30"/>
      <c r="Z25" s="60"/>
      <c r="AA25" s="30"/>
      <c r="AB25" s="60"/>
      <c r="AC25" s="30"/>
      <c r="AD25" s="60"/>
      <c r="AE25" s="30"/>
      <c r="AF25" s="60"/>
      <c r="AG25" s="30"/>
      <c r="AH25" s="60"/>
      <c r="AI25" s="30">
        <v>5.5</v>
      </c>
      <c r="AJ25" s="60"/>
      <c r="AK25" s="30">
        <v>5.4</v>
      </c>
      <c r="AL25" s="60"/>
      <c r="AM25" s="30">
        <v>5.95</v>
      </c>
      <c r="AN25" s="60"/>
      <c r="AO25" s="30">
        <v>4.5</v>
      </c>
      <c r="AP25" s="60"/>
      <c r="AQ25" s="30"/>
      <c r="AR25" s="60"/>
      <c r="AS25" s="30"/>
      <c r="AT25" s="60"/>
      <c r="AU25" s="30"/>
      <c r="AV25" s="60"/>
      <c r="AW25" s="30">
        <v>5.7</v>
      </c>
      <c r="AX25" s="60"/>
      <c r="AY25" s="30">
        <v>5.25</v>
      </c>
      <c r="AZ25" s="60"/>
      <c r="BA25" s="64">
        <v>5.5</v>
      </c>
      <c r="BB25" s="60"/>
      <c r="BC25" s="30"/>
      <c r="BD25" s="60"/>
      <c r="BE25" s="30"/>
      <c r="BF25" s="60"/>
      <c r="BG25" s="64">
        <v>6</v>
      </c>
      <c r="BH25" s="60"/>
      <c r="BI25" s="30">
        <v>5.25</v>
      </c>
      <c r="BJ25" s="60"/>
      <c r="BK25" s="30">
        <v>5.25</v>
      </c>
      <c r="BL25" s="60"/>
      <c r="BM25" s="30"/>
      <c r="BN25" s="31"/>
      <c r="BO25" s="30"/>
      <c r="BP25" s="31"/>
      <c r="BQ25" s="30"/>
      <c r="BR25" s="31"/>
      <c r="BS25" s="30"/>
      <c r="BT25" s="31"/>
      <c r="BU25" s="30"/>
      <c r="BV25" s="32"/>
      <c r="BW25" s="57">
        <f t="shared" si="0"/>
        <v>16</v>
      </c>
    </row>
    <row r="26" spans="1:75" s="27" customFormat="1" ht="18.75" customHeight="1" thickBot="1">
      <c r="A26" s="37">
        <v>18</v>
      </c>
      <c r="B26" s="38" t="s">
        <v>13</v>
      </c>
      <c r="C26" s="64"/>
      <c r="D26" s="65"/>
      <c r="E26" s="64"/>
      <c r="F26" s="65"/>
      <c r="G26" s="64"/>
      <c r="H26" s="65"/>
      <c r="I26" s="64">
        <v>4</v>
      </c>
      <c r="J26" s="65"/>
      <c r="K26" s="64"/>
      <c r="L26" s="65"/>
      <c r="M26" s="64"/>
      <c r="N26" s="65"/>
      <c r="O26" s="64">
        <v>4.1</v>
      </c>
      <c r="P26" s="65"/>
      <c r="Q26" s="64"/>
      <c r="R26" s="65"/>
      <c r="S26" s="64"/>
      <c r="T26" s="65"/>
      <c r="U26" s="64"/>
      <c r="V26" s="65"/>
      <c r="W26" s="64"/>
      <c r="X26" s="65"/>
      <c r="Y26" s="64"/>
      <c r="Z26" s="65"/>
      <c r="AA26" s="64">
        <v>3.65</v>
      </c>
      <c r="AB26" s="65"/>
      <c r="AC26" s="64"/>
      <c r="AD26" s="65"/>
      <c r="AE26" s="64"/>
      <c r="AF26" s="65"/>
      <c r="AG26" s="64"/>
      <c r="AH26" s="65"/>
      <c r="AI26" s="64"/>
      <c r="AJ26" s="65"/>
      <c r="AK26" s="64"/>
      <c r="AL26" s="65"/>
      <c r="AM26" s="64"/>
      <c r="AN26" s="65"/>
      <c r="AO26" s="64"/>
      <c r="AP26" s="65"/>
      <c r="AQ26" s="64"/>
      <c r="AR26" s="65"/>
      <c r="AS26" s="64"/>
      <c r="AT26" s="65"/>
      <c r="AU26" s="64"/>
      <c r="AV26" s="65"/>
      <c r="AW26" s="64"/>
      <c r="AX26" s="65"/>
      <c r="AY26" s="64"/>
      <c r="AZ26" s="65"/>
      <c r="BA26" s="64"/>
      <c r="BB26" s="65"/>
      <c r="BC26" s="64"/>
      <c r="BD26" s="65"/>
      <c r="BE26" s="64"/>
      <c r="BF26" s="65"/>
      <c r="BG26" s="64"/>
      <c r="BH26" s="65"/>
      <c r="BI26" s="64"/>
      <c r="BJ26" s="65"/>
      <c r="BK26" s="64"/>
      <c r="BL26" s="65"/>
      <c r="BM26" s="52"/>
      <c r="BN26" s="53"/>
      <c r="BO26" s="52"/>
      <c r="BP26" s="53"/>
      <c r="BQ26" s="52"/>
      <c r="BR26" s="53"/>
      <c r="BS26" s="52"/>
      <c r="BT26" s="53"/>
      <c r="BU26" s="52"/>
      <c r="BV26" s="54"/>
      <c r="BW26" s="57">
        <f t="shared" si="0"/>
        <v>3</v>
      </c>
    </row>
    <row r="27" spans="1:56" s="4" customFormat="1" ht="18" thickBot="1">
      <c r="A27" s="9"/>
      <c r="C27" s="103" t="s">
        <v>5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6" t="s">
        <v>30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</row>
    <row r="28" spans="1:74" ht="86.25" customHeight="1" thickBot="1">
      <c r="A28" s="109" t="s">
        <v>0</v>
      </c>
      <c r="B28" s="111" t="s">
        <v>1</v>
      </c>
      <c r="C28" s="101" t="s">
        <v>35</v>
      </c>
      <c r="D28" s="102"/>
      <c r="E28" s="101" t="s">
        <v>87</v>
      </c>
      <c r="F28" s="102"/>
      <c r="G28" s="101" t="s">
        <v>36</v>
      </c>
      <c r="H28" s="102"/>
      <c r="I28" s="101" t="s">
        <v>66</v>
      </c>
      <c r="J28" s="102"/>
      <c r="K28" s="101" t="s">
        <v>145</v>
      </c>
      <c r="L28" s="102"/>
      <c r="M28" s="101" t="s">
        <v>152</v>
      </c>
      <c r="N28" s="102"/>
      <c r="O28" s="101" t="s">
        <v>151</v>
      </c>
      <c r="P28" s="102"/>
      <c r="Q28" s="99" t="s">
        <v>67</v>
      </c>
      <c r="R28" s="100"/>
      <c r="S28" s="99" t="s">
        <v>68</v>
      </c>
      <c r="T28" s="100"/>
      <c r="U28" s="99" t="s">
        <v>69</v>
      </c>
      <c r="V28" s="100"/>
      <c r="W28" s="99" t="s">
        <v>70</v>
      </c>
      <c r="X28" s="100"/>
      <c r="Y28" s="99" t="s">
        <v>71</v>
      </c>
      <c r="Z28" s="100"/>
      <c r="AA28" s="99" t="s">
        <v>72</v>
      </c>
      <c r="AB28" s="100"/>
      <c r="AC28" s="99" t="s">
        <v>115</v>
      </c>
      <c r="AD28" s="100"/>
      <c r="AE28" s="99" t="s">
        <v>148</v>
      </c>
      <c r="AF28" s="100"/>
      <c r="AG28" s="99" t="s">
        <v>193</v>
      </c>
      <c r="AH28" s="100"/>
      <c r="AI28" s="99"/>
      <c r="AJ28" s="100"/>
      <c r="AK28" s="99"/>
      <c r="AL28" s="100"/>
      <c r="AM28" s="99"/>
      <c r="AN28" s="100"/>
      <c r="AO28" s="99"/>
      <c r="AP28" s="100"/>
      <c r="AQ28" s="99"/>
      <c r="AR28" s="100"/>
      <c r="AS28" s="99"/>
      <c r="AT28" s="100"/>
      <c r="AU28" s="99"/>
      <c r="AV28" s="100"/>
      <c r="AW28" s="99"/>
      <c r="AX28" s="100"/>
      <c r="AY28" s="99"/>
      <c r="AZ28" s="100"/>
      <c r="BA28" s="99"/>
      <c r="BB28" s="100"/>
      <c r="BC28" s="99"/>
      <c r="BD28" s="100"/>
      <c r="BF28" s="2"/>
      <c r="BH28" s="2"/>
      <c r="BJ28" s="2"/>
      <c r="BL28" s="2"/>
      <c r="BN28" s="2"/>
      <c r="BP28" s="2"/>
      <c r="BR28" s="2"/>
      <c r="BT28" s="2"/>
      <c r="BV28" s="2"/>
    </row>
    <row r="29" spans="1:74" ht="15" thickBot="1">
      <c r="A29" s="110"/>
      <c r="B29" s="112"/>
      <c r="C29" s="5" t="s">
        <v>3</v>
      </c>
      <c r="D29" s="6" t="s">
        <v>2</v>
      </c>
      <c r="E29" s="7" t="s">
        <v>3</v>
      </c>
      <c r="F29" s="6" t="s">
        <v>2</v>
      </c>
      <c r="G29" s="7" t="s">
        <v>3</v>
      </c>
      <c r="H29" s="6" t="s">
        <v>2</v>
      </c>
      <c r="I29" s="7" t="s">
        <v>3</v>
      </c>
      <c r="J29" s="6" t="s">
        <v>2</v>
      </c>
      <c r="K29" s="7" t="s">
        <v>3</v>
      </c>
      <c r="L29" s="6" t="s">
        <v>2</v>
      </c>
      <c r="M29" s="7" t="s">
        <v>3</v>
      </c>
      <c r="N29" s="6" t="s">
        <v>2</v>
      </c>
      <c r="O29" s="7" t="s">
        <v>3</v>
      </c>
      <c r="P29" s="6" t="s">
        <v>2</v>
      </c>
      <c r="Q29" s="7" t="s">
        <v>3</v>
      </c>
      <c r="R29" s="6" t="s">
        <v>2</v>
      </c>
      <c r="S29" s="7" t="s">
        <v>3</v>
      </c>
      <c r="T29" s="6" t="s">
        <v>2</v>
      </c>
      <c r="U29" s="7" t="s">
        <v>3</v>
      </c>
      <c r="V29" s="6" t="s">
        <v>2</v>
      </c>
      <c r="W29" s="7" t="s">
        <v>3</v>
      </c>
      <c r="X29" s="6" t="s">
        <v>2</v>
      </c>
      <c r="Y29" s="7" t="s">
        <v>3</v>
      </c>
      <c r="Z29" s="6" t="s">
        <v>2</v>
      </c>
      <c r="AA29" s="7" t="s">
        <v>3</v>
      </c>
      <c r="AB29" s="6" t="s">
        <v>2</v>
      </c>
      <c r="AC29" s="7" t="s">
        <v>3</v>
      </c>
      <c r="AD29" s="6" t="s">
        <v>2</v>
      </c>
      <c r="AE29" s="7" t="s">
        <v>3</v>
      </c>
      <c r="AF29" s="6" t="s">
        <v>2</v>
      </c>
      <c r="AG29" s="7" t="s">
        <v>3</v>
      </c>
      <c r="AH29" s="6" t="s">
        <v>2</v>
      </c>
      <c r="AI29" s="7" t="s">
        <v>3</v>
      </c>
      <c r="AJ29" s="6" t="s">
        <v>2</v>
      </c>
      <c r="AK29" s="7" t="s">
        <v>3</v>
      </c>
      <c r="AL29" s="6" t="s">
        <v>2</v>
      </c>
      <c r="AM29" s="7" t="s">
        <v>3</v>
      </c>
      <c r="AN29" s="6" t="s">
        <v>2</v>
      </c>
      <c r="AO29" s="7" t="s">
        <v>3</v>
      </c>
      <c r="AP29" s="6" t="s">
        <v>2</v>
      </c>
      <c r="AQ29" s="7" t="s">
        <v>3</v>
      </c>
      <c r="AR29" s="6" t="s">
        <v>2</v>
      </c>
      <c r="AS29" s="7" t="s">
        <v>3</v>
      </c>
      <c r="AT29" s="6" t="s">
        <v>2</v>
      </c>
      <c r="AU29" s="7" t="s">
        <v>3</v>
      </c>
      <c r="AV29" s="6" t="s">
        <v>2</v>
      </c>
      <c r="AW29" s="7" t="s">
        <v>3</v>
      </c>
      <c r="AX29" s="6" t="s">
        <v>2</v>
      </c>
      <c r="AY29" s="7" t="s">
        <v>3</v>
      </c>
      <c r="AZ29" s="6" t="s">
        <v>2</v>
      </c>
      <c r="BA29" s="7" t="s">
        <v>3</v>
      </c>
      <c r="BB29" s="6" t="s">
        <v>2</v>
      </c>
      <c r="BC29" s="16" t="s">
        <v>3</v>
      </c>
      <c r="BD29" s="15" t="s">
        <v>2</v>
      </c>
      <c r="BF29" s="2"/>
      <c r="BH29" s="2"/>
      <c r="BJ29" s="2"/>
      <c r="BL29" s="2"/>
      <c r="BN29" s="2"/>
      <c r="BP29" s="2"/>
      <c r="BR29" s="2"/>
      <c r="BT29" s="2"/>
      <c r="BV29" s="2"/>
    </row>
    <row r="30" spans="1:66" s="21" customFormat="1" ht="18.75" customHeight="1" thickBot="1">
      <c r="A30" s="13" t="s">
        <v>14</v>
      </c>
      <c r="B30" s="14"/>
      <c r="C30" s="17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19"/>
      <c r="AH30" s="18"/>
      <c r="AI30" s="19"/>
      <c r="AJ30" s="18"/>
      <c r="AK30" s="19"/>
      <c r="AL30" s="18"/>
      <c r="AM30" s="19"/>
      <c r="AN30" s="18"/>
      <c r="AO30" s="19"/>
      <c r="AP30" s="18"/>
      <c r="AQ30" s="19"/>
      <c r="AR30" s="18"/>
      <c r="AS30" s="19"/>
      <c r="AT30" s="18"/>
      <c r="AU30" s="19"/>
      <c r="AV30" s="18"/>
      <c r="AW30" s="19"/>
      <c r="AX30" s="18"/>
      <c r="AY30" s="19"/>
      <c r="AZ30" s="18"/>
      <c r="BA30" s="19"/>
      <c r="BB30" s="18"/>
      <c r="BC30" s="17"/>
      <c r="BD30" s="20"/>
      <c r="BE30" s="49"/>
      <c r="BF30" s="49"/>
      <c r="BG30" s="49"/>
      <c r="BH30" s="49"/>
      <c r="BI30" s="49"/>
      <c r="BJ30" s="49"/>
      <c r="BK30" s="49"/>
      <c r="BL30" s="49"/>
      <c r="BM30" s="49"/>
      <c r="BN30" s="50"/>
    </row>
    <row r="31" spans="1:66" s="21" customFormat="1" ht="18.75" customHeight="1">
      <c r="A31" s="39">
        <v>1</v>
      </c>
      <c r="B31" s="40" t="s">
        <v>15</v>
      </c>
      <c r="C31" s="41"/>
      <c r="D31" s="55"/>
      <c r="E31" s="41"/>
      <c r="F31" s="55"/>
      <c r="G31" s="41"/>
      <c r="H31" s="55"/>
      <c r="I31" s="41"/>
      <c r="J31" s="55"/>
      <c r="K31" s="41">
        <v>8.9</v>
      </c>
      <c r="L31" s="55"/>
      <c r="M31" s="41">
        <v>7.99</v>
      </c>
      <c r="N31" s="55"/>
      <c r="O31" s="41">
        <v>8.95</v>
      </c>
      <c r="P31" s="55"/>
      <c r="Q31" s="41">
        <v>9.95</v>
      </c>
      <c r="R31" s="55"/>
      <c r="S31" s="41">
        <v>12</v>
      </c>
      <c r="T31" s="55"/>
      <c r="U31" s="41">
        <v>12.5</v>
      </c>
      <c r="V31" s="55"/>
      <c r="W31" s="41">
        <v>9.95</v>
      </c>
      <c r="X31" s="55"/>
      <c r="Y31" s="41">
        <v>11.25</v>
      </c>
      <c r="Z31" s="55"/>
      <c r="AA31" s="41">
        <v>12.5</v>
      </c>
      <c r="AB31" s="55"/>
      <c r="AC31" s="41">
        <v>10.25</v>
      </c>
      <c r="AD31" s="55"/>
      <c r="AE31" s="41">
        <v>10</v>
      </c>
      <c r="AF31" s="55"/>
      <c r="AG31" s="41">
        <v>9.9</v>
      </c>
      <c r="AH31" s="55" t="s">
        <v>4</v>
      </c>
      <c r="AI31" s="41"/>
      <c r="AJ31" s="42"/>
      <c r="AK31" s="41"/>
      <c r="AL31" s="42"/>
      <c r="AM31" s="41"/>
      <c r="AN31" s="42"/>
      <c r="AO31" s="41"/>
      <c r="AP31" s="42"/>
      <c r="AQ31" s="41"/>
      <c r="AR31" s="42"/>
      <c r="AS31" s="41"/>
      <c r="AT31" s="42"/>
      <c r="AU31" s="41"/>
      <c r="AV31" s="42"/>
      <c r="AW31" s="41"/>
      <c r="AX31" s="42"/>
      <c r="AY31" s="41"/>
      <c r="AZ31" s="42"/>
      <c r="BA31" s="41"/>
      <c r="BB31" s="42"/>
      <c r="BC31" s="41"/>
      <c r="BD31" s="43"/>
      <c r="BE31" s="59">
        <f aca="true" t="shared" si="1" ref="BE31:BE36">COUNTIF(C31:BD31,"&gt;0")</f>
        <v>12</v>
      </c>
      <c r="BF31" s="49"/>
      <c r="BG31" s="49"/>
      <c r="BH31" s="49"/>
      <c r="BI31" s="49"/>
      <c r="BJ31" s="49"/>
      <c r="BK31" s="49"/>
      <c r="BL31" s="49"/>
      <c r="BM31" s="49"/>
      <c r="BN31" s="50"/>
    </row>
    <row r="32" spans="1:57" s="27" customFormat="1" ht="18.75" customHeight="1">
      <c r="A32" s="22">
        <v>2</v>
      </c>
      <c r="B32" s="23" t="s">
        <v>31</v>
      </c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>
        <v>9.9</v>
      </c>
      <c r="N32" s="62"/>
      <c r="O32" s="61">
        <v>8.95</v>
      </c>
      <c r="P32" s="62"/>
      <c r="Q32" s="61"/>
      <c r="R32" s="62"/>
      <c r="S32" s="61">
        <v>15</v>
      </c>
      <c r="T32" s="62"/>
      <c r="U32" s="61">
        <v>12.5</v>
      </c>
      <c r="V32" s="62"/>
      <c r="W32" s="61">
        <v>10.75</v>
      </c>
      <c r="X32" s="62"/>
      <c r="Y32" s="61">
        <v>11.95</v>
      </c>
      <c r="Z32" s="62"/>
      <c r="AA32" s="61">
        <v>12.5</v>
      </c>
      <c r="AB32" s="62"/>
      <c r="AC32" s="61">
        <v>11.25</v>
      </c>
      <c r="AD32" s="62"/>
      <c r="AE32" s="61"/>
      <c r="AF32" s="62"/>
      <c r="AG32" s="61">
        <v>11.25</v>
      </c>
      <c r="AH32" s="62"/>
      <c r="AI32" s="24"/>
      <c r="AJ32" s="33"/>
      <c r="AK32" s="24"/>
      <c r="AL32" s="33"/>
      <c r="AM32" s="24"/>
      <c r="AN32" s="33"/>
      <c r="AO32" s="24"/>
      <c r="AP32" s="33"/>
      <c r="AQ32" s="24"/>
      <c r="AR32" s="33"/>
      <c r="AS32" s="24"/>
      <c r="AT32" s="33"/>
      <c r="AU32" s="24"/>
      <c r="AV32" s="33"/>
      <c r="AW32" s="24"/>
      <c r="AX32" s="33"/>
      <c r="AY32" s="24"/>
      <c r="AZ32" s="33"/>
      <c r="BA32" s="24"/>
      <c r="BB32" s="33"/>
      <c r="BC32" s="24"/>
      <c r="BD32" s="34"/>
      <c r="BE32" s="59">
        <f t="shared" si="1"/>
        <v>9</v>
      </c>
    </row>
    <row r="33" spans="1:57" s="21" customFormat="1" ht="18.75" customHeight="1">
      <c r="A33" s="28">
        <v>3</v>
      </c>
      <c r="B33" s="29" t="s">
        <v>29</v>
      </c>
      <c r="C33" s="30"/>
      <c r="D33" s="31"/>
      <c r="E33" s="30"/>
      <c r="F33" s="31"/>
      <c r="G33" s="30"/>
      <c r="H33" s="31"/>
      <c r="I33" s="30">
        <v>3.9</v>
      </c>
      <c r="J33" s="31"/>
      <c r="K33" s="30">
        <v>4.9</v>
      </c>
      <c r="L33" s="31"/>
      <c r="M33" s="30"/>
      <c r="N33" s="31"/>
      <c r="O33" s="30">
        <v>8.95</v>
      </c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>
        <v>5.25</v>
      </c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2"/>
      <c r="BE33" s="59">
        <f t="shared" si="1"/>
        <v>4</v>
      </c>
    </row>
    <row r="34" spans="1:57" s="27" customFormat="1" ht="18.75" customHeight="1">
      <c r="A34" s="22">
        <v>4</v>
      </c>
      <c r="B34" s="23" t="s">
        <v>32</v>
      </c>
      <c r="C34" s="61">
        <v>8.8</v>
      </c>
      <c r="D34" s="62"/>
      <c r="E34" s="61"/>
      <c r="F34" s="62"/>
      <c r="G34" s="61"/>
      <c r="H34" s="62"/>
      <c r="I34" s="61"/>
      <c r="J34" s="62"/>
      <c r="K34" s="61">
        <v>8.9</v>
      </c>
      <c r="L34" s="62"/>
      <c r="M34" s="61">
        <v>7.99</v>
      </c>
      <c r="N34" s="62"/>
      <c r="O34" s="61"/>
      <c r="P34" s="62"/>
      <c r="Q34" s="61">
        <v>12</v>
      </c>
      <c r="R34" s="62"/>
      <c r="S34" s="61">
        <v>12</v>
      </c>
      <c r="T34" s="62"/>
      <c r="U34" s="61">
        <v>12.5</v>
      </c>
      <c r="V34" s="62"/>
      <c r="W34" s="61">
        <v>9.95</v>
      </c>
      <c r="X34" s="62"/>
      <c r="Y34" s="61">
        <v>11.95</v>
      </c>
      <c r="Z34" s="62"/>
      <c r="AA34" s="61">
        <v>12.5</v>
      </c>
      <c r="AB34" s="62"/>
      <c r="AC34" s="61">
        <v>9.95</v>
      </c>
      <c r="AD34" s="62"/>
      <c r="AE34" s="61">
        <v>10</v>
      </c>
      <c r="AF34" s="62"/>
      <c r="AG34" s="61">
        <v>9.9</v>
      </c>
      <c r="AH34" s="62" t="s">
        <v>4</v>
      </c>
      <c r="AI34" s="24"/>
      <c r="AJ34" s="33"/>
      <c r="AK34" s="24"/>
      <c r="AL34" s="33"/>
      <c r="AM34" s="24"/>
      <c r="AN34" s="33"/>
      <c r="AO34" s="24"/>
      <c r="AP34" s="33"/>
      <c r="AQ34" s="24"/>
      <c r="AR34" s="33"/>
      <c r="AS34" s="24"/>
      <c r="AT34" s="33"/>
      <c r="AU34" s="24"/>
      <c r="AV34" s="33"/>
      <c r="AW34" s="24"/>
      <c r="AX34" s="33"/>
      <c r="AY34" s="24"/>
      <c r="AZ34" s="33"/>
      <c r="BA34" s="24"/>
      <c r="BB34" s="33"/>
      <c r="BC34" s="24"/>
      <c r="BD34" s="34"/>
      <c r="BE34" s="59">
        <f t="shared" si="1"/>
        <v>12</v>
      </c>
    </row>
    <row r="35" spans="1:57" s="21" customFormat="1" ht="18.75" customHeight="1">
      <c r="A35" s="28">
        <v>5</v>
      </c>
      <c r="B35" s="35" t="s">
        <v>33</v>
      </c>
      <c r="C35" s="30"/>
      <c r="D35" s="60"/>
      <c r="E35" s="30"/>
      <c r="F35" s="60"/>
      <c r="G35" s="30"/>
      <c r="H35" s="60"/>
      <c r="I35" s="30"/>
      <c r="J35" s="60"/>
      <c r="K35" s="30"/>
      <c r="L35" s="60"/>
      <c r="M35" s="30">
        <v>8.99</v>
      </c>
      <c r="N35" s="60"/>
      <c r="O35" s="30"/>
      <c r="P35" s="60"/>
      <c r="Q35" s="30">
        <v>13</v>
      </c>
      <c r="R35" s="60"/>
      <c r="S35" s="30">
        <v>15</v>
      </c>
      <c r="T35" s="60"/>
      <c r="U35" s="30"/>
      <c r="V35" s="60"/>
      <c r="W35" s="30">
        <v>10.45</v>
      </c>
      <c r="X35" s="60"/>
      <c r="Y35" s="30">
        <v>11.95</v>
      </c>
      <c r="Z35" s="60"/>
      <c r="AA35" s="30">
        <v>13.5</v>
      </c>
      <c r="AB35" s="60"/>
      <c r="AC35" s="30"/>
      <c r="AD35" s="60"/>
      <c r="AE35" s="30"/>
      <c r="AF35" s="60"/>
      <c r="AG35" s="30">
        <v>11.25</v>
      </c>
      <c r="AH35" s="60"/>
      <c r="AI35" s="30"/>
      <c r="AJ35" s="31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1"/>
      <c r="AY35" s="30"/>
      <c r="AZ35" s="31"/>
      <c r="BA35" s="30"/>
      <c r="BB35" s="31"/>
      <c r="BC35" s="30"/>
      <c r="BD35" s="32"/>
      <c r="BE35" s="59">
        <f t="shared" si="1"/>
        <v>7</v>
      </c>
    </row>
    <row r="36" spans="1:57" s="27" customFormat="1" ht="18.75" customHeight="1">
      <c r="A36" s="22">
        <v>6</v>
      </c>
      <c r="B36" s="36" t="s">
        <v>34</v>
      </c>
      <c r="C36" s="61"/>
      <c r="D36" s="62"/>
      <c r="E36" s="61">
        <v>3.51</v>
      </c>
      <c r="F36" s="62" t="s">
        <v>4</v>
      </c>
      <c r="G36" s="61"/>
      <c r="H36" s="62"/>
      <c r="I36" s="61">
        <v>3.9</v>
      </c>
      <c r="J36" s="62"/>
      <c r="K36" s="61"/>
      <c r="L36" s="62"/>
      <c r="M36" s="61"/>
      <c r="N36" s="62"/>
      <c r="O36" s="61">
        <v>4.75</v>
      </c>
      <c r="P36" s="62"/>
      <c r="Q36" s="61"/>
      <c r="R36" s="62"/>
      <c r="S36" s="61"/>
      <c r="T36" s="62"/>
      <c r="U36" s="61"/>
      <c r="V36" s="62"/>
      <c r="W36" s="61"/>
      <c r="X36" s="62"/>
      <c r="Y36" s="61"/>
      <c r="Z36" s="62"/>
      <c r="AA36" s="61">
        <v>6.25</v>
      </c>
      <c r="AB36" s="62"/>
      <c r="AC36" s="61"/>
      <c r="AD36" s="62"/>
      <c r="AE36" s="61"/>
      <c r="AF36" s="62"/>
      <c r="AG36" s="61">
        <v>5.25</v>
      </c>
      <c r="AH36" s="63"/>
      <c r="AI36" s="24"/>
      <c r="AJ36" s="33"/>
      <c r="AK36" s="24"/>
      <c r="AL36" s="33"/>
      <c r="AM36" s="24"/>
      <c r="AN36" s="33"/>
      <c r="AO36" s="24"/>
      <c r="AP36" s="33"/>
      <c r="AQ36" s="24"/>
      <c r="AR36" s="33"/>
      <c r="AS36" s="24"/>
      <c r="AT36" s="33"/>
      <c r="AU36" s="24"/>
      <c r="AV36" s="33"/>
      <c r="AW36" s="24"/>
      <c r="AX36" s="33"/>
      <c r="AY36" s="24"/>
      <c r="AZ36" s="33"/>
      <c r="BA36" s="24"/>
      <c r="BB36" s="33"/>
      <c r="BC36" s="24"/>
      <c r="BD36" s="34"/>
      <c r="BE36" s="59">
        <f t="shared" si="1"/>
        <v>5</v>
      </c>
    </row>
    <row r="37" spans="1:63" s="21" customFormat="1" ht="18.75" customHeight="1">
      <c r="A37" s="28"/>
      <c r="B37" s="29"/>
      <c r="C37" s="70" t="s">
        <v>3</v>
      </c>
      <c r="D37" s="71" t="s">
        <v>101</v>
      </c>
      <c r="E37" s="70" t="s">
        <v>3</v>
      </c>
      <c r="F37" s="71" t="s">
        <v>101</v>
      </c>
      <c r="G37" s="70" t="s">
        <v>3</v>
      </c>
      <c r="H37" s="71" t="s">
        <v>101</v>
      </c>
      <c r="I37" s="70" t="s">
        <v>3</v>
      </c>
      <c r="J37" s="71" t="s">
        <v>101</v>
      </c>
      <c r="K37" s="70" t="s">
        <v>3</v>
      </c>
      <c r="L37" s="71" t="s">
        <v>101</v>
      </c>
      <c r="M37" s="70" t="s">
        <v>3</v>
      </c>
      <c r="N37" s="71" t="s">
        <v>101</v>
      </c>
      <c r="O37" s="70" t="s">
        <v>3</v>
      </c>
      <c r="P37" s="71" t="s">
        <v>101</v>
      </c>
      <c r="Q37" s="70" t="s">
        <v>3</v>
      </c>
      <c r="R37" s="71" t="s">
        <v>101</v>
      </c>
      <c r="S37" s="70" t="s">
        <v>3</v>
      </c>
      <c r="T37" s="71" t="s">
        <v>101</v>
      </c>
      <c r="U37" s="70" t="s">
        <v>3</v>
      </c>
      <c r="V37" s="71" t="s">
        <v>101</v>
      </c>
      <c r="W37" s="70" t="s">
        <v>3</v>
      </c>
      <c r="X37" s="71" t="s">
        <v>101</v>
      </c>
      <c r="Y37" s="70" t="s">
        <v>3</v>
      </c>
      <c r="Z37" s="71" t="s">
        <v>101</v>
      </c>
      <c r="AA37" s="70" t="s">
        <v>3</v>
      </c>
      <c r="AB37" s="71" t="s">
        <v>101</v>
      </c>
      <c r="AC37" s="70" t="s">
        <v>3</v>
      </c>
      <c r="AD37" s="71" t="s">
        <v>101</v>
      </c>
      <c r="AE37" s="70" t="s">
        <v>3</v>
      </c>
      <c r="AF37" s="71" t="s">
        <v>101</v>
      </c>
      <c r="AG37" s="70" t="s">
        <v>3</v>
      </c>
      <c r="AH37" s="71" t="s">
        <v>101</v>
      </c>
      <c r="AI37" s="70" t="s">
        <v>3</v>
      </c>
      <c r="AJ37" s="71" t="s">
        <v>101</v>
      </c>
      <c r="AK37" s="70" t="s">
        <v>3</v>
      </c>
      <c r="AL37" s="71" t="s">
        <v>101</v>
      </c>
      <c r="AM37" s="70" t="s">
        <v>3</v>
      </c>
      <c r="AN37" s="71" t="s">
        <v>101</v>
      </c>
      <c r="AO37" s="70" t="s">
        <v>3</v>
      </c>
      <c r="AP37" s="71" t="s">
        <v>101</v>
      </c>
      <c r="AQ37" s="70" t="s">
        <v>3</v>
      </c>
      <c r="AR37" s="71" t="s">
        <v>101</v>
      </c>
      <c r="AS37" s="70" t="s">
        <v>3</v>
      </c>
      <c r="AT37" s="71" t="s">
        <v>101</v>
      </c>
      <c r="AU37" s="70" t="s">
        <v>3</v>
      </c>
      <c r="AV37" s="71" t="s">
        <v>101</v>
      </c>
      <c r="AW37" s="70" t="s">
        <v>3</v>
      </c>
      <c r="AX37" s="71" t="s">
        <v>101</v>
      </c>
      <c r="AY37" s="70" t="s">
        <v>3</v>
      </c>
      <c r="AZ37" s="71" t="s">
        <v>101</v>
      </c>
      <c r="BA37" s="70" t="s">
        <v>3</v>
      </c>
      <c r="BB37" s="71" t="s">
        <v>101</v>
      </c>
      <c r="BC37" s="70" t="s">
        <v>3</v>
      </c>
      <c r="BD37" s="71" t="s">
        <v>101</v>
      </c>
      <c r="BE37" s="59"/>
      <c r="BF37" s="79" t="s">
        <v>106</v>
      </c>
      <c r="BG37" s="79" t="s">
        <v>7</v>
      </c>
      <c r="BH37" s="79" t="s">
        <v>8</v>
      </c>
      <c r="BI37" s="79" t="s">
        <v>9</v>
      </c>
      <c r="BK37" s="78" t="s">
        <v>109</v>
      </c>
    </row>
    <row r="38" spans="1:65" s="27" customFormat="1" ht="18.75" customHeight="1">
      <c r="A38" s="22">
        <v>7</v>
      </c>
      <c r="B38" s="36" t="s">
        <v>104</v>
      </c>
      <c r="C38" s="61">
        <v>14.6</v>
      </c>
      <c r="D38" s="91"/>
      <c r="E38" s="61">
        <v>10</v>
      </c>
      <c r="F38" s="91">
        <v>800</v>
      </c>
      <c r="G38" s="61"/>
      <c r="H38" s="91"/>
      <c r="I38" s="61">
        <v>13.5</v>
      </c>
      <c r="J38" s="91">
        <v>1370</v>
      </c>
      <c r="K38" s="61">
        <v>12</v>
      </c>
      <c r="L38" s="91"/>
      <c r="M38" s="61">
        <v>16.49</v>
      </c>
      <c r="N38" s="91">
        <v>2116</v>
      </c>
      <c r="O38" s="61">
        <v>17.5</v>
      </c>
      <c r="P38" s="91"/>
      <c r="Q38" s="61">
        <v>22</v>
      </c>
      <c r="R38" s="91">
        <v>1860</v>
      </c>
      <c r="S38" s="61">
        <v>28</v>
      </c>
      <c r="T38" s="91">
        <v>2200</v>
      </c>
      <c r="U38" s="61">
        <v>30</v>
      </c>
      <c r="V38" s="91">
        <v>2400</v>
      </c>
      <c r="W38" s="61">
        <v>17.95</v>
      </c>
      <c r="X38" s="91">
        <v>1445</v>
      </c>
      <c r="Y38" s="61">
        <v>20</v>
      </c>
      <c r="Z38" s="91">
        <v>1000</v>
      </c>
      <c r="AA38" s="61">
        <v>22</v>
      </c>
      <c r="AB38" s="91">
        <v>1600</v>
      </c>
      <c r="AC38" s="61">
        <v>18.9</v>
      </c>
      <c r="AD38" s="91">
        <v>1870</v>
      </c>
      <c r="AE38" s="61">
        <v>17</v>
      </c>
      <c r="AF38" s="91">
        <v>1380</v>
      </c>
      <c r="AG38" s="61">
        <v>28.9</v>
      </c>
      <c r="AH38" s="72" t="s">
        <v>194</v>
      </c>
      <c r="AI38" s="24"/>
      <c r="AJ38" s="74"/>
      <c r="AK38" s="24"/>
      <c r="AL38" s="74"/>
      <c r="AM38" s="24"/>
      <c r="AN38" s="74"/>
      <c r="AO38" s="24"/>
      <c r="AP38" s="74"/>
      <c r="AQ38" s="24"/>
      <c r="AR38" s="74"/>
      <c r="AS38" s="24"/>
      <c r="AT38" s="74"/>
      <c r="AU38" s="24"/>
      <c r="AV38" s="74"/>
      <c r="AW38" s="24"/>
      <c r="AX38" s="74"/>
      <c r="AY38" s="24"/>
      <c r="AZ38" s="74"/>
      <c r="BA38" s="24"/>
      <c r="BB38" s="74"/>
      <c r="BC38" s="24"/>
      <c r="BD38" s="75"/>
      <c r="BE38" s="59">
        <f>COUNTIF(C38:BD38,"&gt;0")/2</f>
        <v>13</v>
      </c>
      <c r="BF38" s="77">
        <f>SUM(C38,E38,G38,I38,K38,M38,O38,Q38,S38,U38,W38,Y38,AA38,AC38,AE38,AG38,AI38,AK38,AM38,AO38,AQ38,AS38,AU38,AW38,AY38,BA38,BC38)</f>
        <v>288.84</v>
      </c>
      <c r="BG38" s="77">
        <f>BF38/BE38</f>
        <v>22.218461538461536</v>
      </c>
      <c r="BH38" s="77">
        <f>MIN(C38,E38,G38,I38,K38,M38,O38,Q38,S38,U38,W38,Y38,AA38,AC38,AE38,AG38,AI38,AK38,AM38,AO38,AQ38,AS38,AU38,AW38,AY38,BA38,BC38)</f>
        <v>10</v>
      </c>
      <c r="BI38" s="77">
        <f>MAX(C38,E38,G38,I38,K38,M38,O38,Q38,S38,U38,W38,Y38,AA38,AC38,AE38,AG38,AI38,AK38,AM38,AO38,AQ38,AS38,AU38,AW38,AY38,BA38,BC38)</f>
        <v>30</v>
      </c>
      <c r="BK38" s="89">
        <f>D38+F38+H38+J38+L38+N38+P38+R38+T38+V38+X38+Z38+AB38+AD38+AF38+AH38+AJ38+AL38+AN38+AP38+AR38+AT38+AV38+AX38+AZ38+BB38+BD38</f>
        <v>19691</v>
      </c>
      <c r="BM38" s="86"/>
    </row>
    <row r="39" spans="1:65" s="21" customFormat="1" ht="18.75" customHeight="1" thickBot="1">
      <c r="A39" s="44">
        <v>8</v>
      </c>
      <c r="B39" s="45" t="s">
        <v>105</v>
      </c>
      <c r="C39" s="46">
        <v>16.85</v>
      </c>
      <c r="D39" s="92"/>
      <c r="E39" s="46">
        <v>15.6</v>
      </c>
      <c r="F39" s="92">
        <v>1500</v>
      </c>
      <c r="G39" s="46"/>
      <c r="H39" s="92"/>
      <c r="I39" s="46"/>
      <c r="J39" s="92"/>
      <c r="K39" s="46">
        <v>19.9</v>
      </c>
      <c r="L39" s="92">
        <v>1400</v>
      </c>
      <c r="M39" s="46">
        <v>20.49</v>
      </c>
      <c r="N39" s="92">
        <v>2984</v>
      </c>
      <c r="O39" s="46">
        <v>22.5</v>
      </c>
      <c r="P39" s="92"/>
      <c r="Q39" s="46"/>
      <c r="R39" s="92"/>
      <c r="S39" s="46"/>
      <c r="T39" s="92"/>
      <c r="U39" s="46">
        <v>40</v>
      </c>
      <c r="V39" s="92">
        <v>3000</v>
      </c>
      <c r="W39" s="46">
        <v>22.95</v>
      </c>
      <c r="X39" s="92">
        <v>2000</v>
      </c>
      <c r="Y39" s="46">
        <v>30</v>
      </c>
      <c r="Z39" s="92">
        <v>2000</v>
      </c>
      <c r="AA39" s="46">
        <v>28</v>
      </c>
      <c r="AB39" s="92">
        <v>2200</v>
      </c>
      <c r="AC39" s="46">
        <v>22.9</v>
      </c>
      <c r="AD39" s="92">
        <v>2625</v>
      </c>
      <c r="AE39" s="46">
        <v>23</v>
      </c>
      <c r="AF39" s="92">
        <v>1965</v>
      </c>
      <c r="AG39" s="46">
        <v>23</v>
      </c>
      <c r="AH39" s="73" t="s">
        <v>195</v>
      </c>
      <c r="AI39" s="46"/>
      <c r="AJ39" s="73"/>
      <c r="AK39" s="46"/>
      <c r="AL39" s="73"/>
      <c r="AM39" s="46"/>
      <c r="AN39" s="73"/>
      <c r="AO39" s="46"/>
      <c r="AP39" s="73"/>
      <c r="AQ39" s="46"/>
      <c r="AR39" s="73"/>
      <c r="AS39" s="46"/>
      <c r="AT39" s="73"/>
      <c r="AU39" s="46"/>
      <c r="AV39" s="73"/>
      <c r="AW39" s="46"/>
      <c r="AX39" s="73"/>
      <c r="AY39" s="46"/>
      <c r="AZ39" s="73"/>
      <c r="BA39" s="46"/>
      <c r="BB39" s="73"/>
      <c r="BC39" s="46"/>
      <c r="BD39" s="76"/>
      <c r="BE39" s="59">
        <f>COUNTIF(C39:BD39,"&gt;0")/2</f>
        <v>10.5</v>
      </c>
      <c r="BF39" s="77">
        <f>SUM(C39,E39,G39,I39,K39,M39,O39,Q39,S39,U39,W39,Y39,AA39,AC39,AE39,AG39,AI39,AK39,AM39,AO39,AQ39,AS39,AU39,AW39,AY39,BA39,BC39)</f>
        <v>285.19</v>
      </c>
      <c r="BG39" s="77">
        <f>BF39/BE39</f>
        <v>27.16095238095238</v>
      </c>
      <c r="BH39" s="77">
        <f>MIN(C39,E39,G39,I39,K39,M39,O39,Q39,S39,U39,W39,Y39,AA39,AC39,AE39,AG39,AI39,AK39,AM39,AO39,AQ39,AS39,AU39,AW39,AY39,BA39,BC39)</f>
        <v>15.6</v>
      </c>
      <c r="BI39" s="77">
        <f>MAX(C39,E39,G39,I39,K39,M39,O39,Q39,S39,U39,W39,Y39,AA39,AC39,AE39,AG39,AI39,AK39,AM39,AO39,AQ39,AS39,AU39,AW39,AY39,BA39,BC39)</f>
        <v>40</v>
      </c>
      <c r="BK39" s="89">
        <f>D39+F39+H39+J39+L39+N39+P39+R39+T39+V39+X39+Z39+AB39+AD39+AF39+AH39+AJ39+AL39+AN39+AP39+AR39+AT39+AV39+AX39+AZ39+BB39+BD39</f>
        <v>20824</v>
      </c>
      <c r="BM39" s="87"/>
    </row>
    <row r="40" spans="57:74" ht="14.25">
      <c r="BE40" s="80">
        <f>SUM(BE38:BE39)</f>
        <v>23.5</v>
      </c>
      <c r="BF40" s="80">
        <f>SUM(BF38:BF39)</f>
        <v>574.03</v>
      </c>
      <c r="BG40" s="81">
        <f>BF40/BE40</f>
        <v>24.426808510638296</v>
      </c>
      <c r="BH40" s="82">
        <f>MIN(BH38:BH39)</f>
        <v>10</v>
      </c>
      <c r="BI40" s="82">
        <f>MAX(BI38:BI39)</f>
        <v>40</v>
      </c>
      <c r="BJ40" s="51"/>
      <c r="BK40" s="51"/>
      <c r="BL40" s="78" t="s">
        <v>110</v>
      </c>
      <c r="BM40" s="51"/>
      <c r="BN40" s="51"/>
      <c r="BP40" s="2"/>
      <c r="BR40" s="2"/>
      <c r="BT40" s="2"/>
      <c r="BU40" s="88">
        <f>(BF38+BF39)/(BK38+BK39)*1000</f>
        <v>14.168332716277922</v>
      </c>
      <c r="BV40" s="2"/>
    </row>
    <row r="41" spans="2:74" ht="14.25">
      <c r="B41" s="84" t="s">
        <v>107</v>
      </c>
      <c r="C41" s="85" t="str">
        <f>IF(D38&gt;0,C38/D38*1000," ")</f>
        <v> </v>
      </c>
      <c r="D41" s="85"/>
      <c r="E41" s="85">
        <f aca="true" t="shared" si="2" ref="E41:BC41">IF(F38&gt;0,E38/F38*1000," ")</f>
        <v>12.5</v>
      </c>
      <c r="F41" s="85"/>
      <c r="G41" s="85" t="str">
        <f t="shared" si="2"/>
        <v> </v>
      </c>
      <c r="H41" s="85"/>
      <c r="I41" s="85">
        <f t="shared" si="2"/>
        <v>9.854014598540147</v>
      </c>
      <c r="J41" s="85"/>
      <c r="K41" s="85" t="str">
        <f t="shared" si="2"/>
        <v> </v>
      </c>
      <c r="L41" s="85"/>
      <c r="M41" s="85">
        <f t="shared" si="2"/>
        <v>7.793005671077504</v>
      </c>
      <c r="N41" s="85"/>
      <c r="O41" s="85" t="str">
        <f t="shared" si="2"/>
        <v> </v>
      </c>
      <c r="P41" s="85"/>
      <c r="Q41" s="85">
        <f t="shared" si="2"/>
        <v>11.827956989247312</v>
      </c>
      <c r="R41" s="85"/>
      <c r="S41" s="85">
        <f t="shared" si="2"/>
        <v>12.727272727272728</v>
      </c>
      <c r="T41" s="85"/>
      <c r="U41" s="85">
        <f t="shared" si="2"/>
        <v>12.5</v>
      </c>
      <c r="V41" s="85"/>
      <c r="W41" s="85">
        <f t="shared" si="2"/>
        <v>12.422145328719722</v>
      </c>
      <c r="X41" s="85"/>
      <c r="Y41" s="85">
        <f t="shared" si="2"/>
        <v>20</v>
      </c>
      <c r="Z41" s="85"/>
      <c r="AA41" s="85">
        <f t="shared" si="2"/>
        <v>13.75</v>
      </c>
      <c r="AB41" s="85"/>
      <c r="AC41" s="85">
        <f t="shared" si="2"/>
        <v>10.106951871657754</v>
      </c>
      <c r="AD41" s="85"/>
      <c r="AE41" s="85">
        <f t="shared" si="2"/>
        <v>12.318840579710146</v>
      </c>
      <c r="AF41" s="85"/>
      <c r="AG41" s="85">
        <f t="shared" si="2"/>
        <v>17.515151515151516</v>
      </c>
      <c r="AH41" s="85"/>
      <c r="AI41" s="85" t="str">
        <f t="shared" si="2"/>
        <v> </v>
      </c>
      <c r="AJ41" s="85"/>
      <c r="AK41" s="85" t="str">
        <f t="shared" si="2"/>
        <v> </v>
      </c>
      <c r="AL41" s="85"/>
      <c r="AM41" s="85" t="str">
        <f t="shared" si="2"/>
        <v> </v>
      </c>
      <c r="AN41" s="85"/>
      <c r="AO41" s="85" t="str">
        <f t="shared" si="2"/>
        <v> </v>
      </c>
      <c r="AP41" s="85"/>
      <c r="AQ41" s="85" t="str">
        <f t="shared" si="2"/>
        <v> </v>
      </c>
      <c r="AR41" s="85"/>
      <c r="AS41" s="85" t="str">
        <f t="shared" si="2"/>
        <v> </v>
      </c>
      <c r="AT41" s="85"/>
      <c r="AU41" s="85" t="str">
        <f t="shared" si="2"/>
        <v> </v>
      </c>
      <c r="AV41" s="85"/>
      <c r="AW41" s="85" t="str">
        <f t="shared" si="2"/>
        <v> </v>
      </c>
      <c r="AX41" s="85"/>
      <c r="AY41" s="85" t="str">
        <f t="shared" si="2"/>
        <v> </v>
      </c>
      <c r="AZ41" s="85"/>
      <c r="BA41" s="85" t="str">
        <f t="shared" si="2"/>
        <v> </v>
      </c>
      <c r="BB41" s="85"/>
      <c r="BC41" s="85" t="str">
        <f t="shared" si="2"/>
        <v> </v>
      </c>
      <c r="BD41" s="85"/>
      <c r="BF41" s="2"/>
      <c r="BH41" s="2"/>
      <c r="BJ41" s="2"/>
      <c r="BL41" s="10" t="s">
        <v>111</v>
      </c>
      <c r="BN41" s="2"/>
      <c r="BP41" s="2"/>
      <c r="BR41" s="2"/>
      <c r="BT41" s="2"/>
      <c r="BU41" s="88">
        <f>MIN(C41:BD42)</f>
        <v>6.866621983914208</v>
      </c>
      <c r="BV41" s="2"/>
    </row>
    <row r="42" spans="2:74" ht="14.25">
      <c r="B42" s="84" t="s">
        <v>108</v>
      </c>
      <c r="C42" s="85" t="str">
        <f>IF(D39&gt;0,C39/D39*1000," ")</f>
        <v> </v>
      </c>
      <c r="D42" s="85"/>
      <c r="E42" s="85">
        <f aca="true" t="shared" si="3" ref="E42:BC42">IF(F39&gt;0,E39/F39*1000," ")</f>
        <v>10.4</v>
      </c>
      <c r="F42" s="85"/>
      <c r="G42" s="85" t="str">
        <f t="shared" si="3"/>
        <v> </v>
      </c>
      <c r="H42" s="85"/>
      <c r="I42" s="85" t="str">
        <f t="shared" si="3"/>
        <v> </v>
      </c>
      <c r="J42" s="85"/>
      <c r="K42" s="85">
        <f t="shared" si="3"/>
        <v>14.214285714285714</v>
      </c>
      <c r="L42" s="85"/>
      <c r="M42" s="85">
        <f t="shared" si="3"/>
        <v>6.866621983914208</v>
      </c>
      <c r="N42" s="85"/>
      <c r="O42" s="85" t="str">
        <f t="shared" si="3"/>
        <v> </v>
      </c>
      <c r="P42" s="85"/>
      <c r="Q42" s="85" t="str">
        <f t="shared" si="3"/>
        <v> </v>
      </c>
      <c r="R42" s="85"/>
      <c r="S42" s="85" t="str">
        <f t="shared" si="3"/>
        <v> </v>
      </c>
      <c r="T42" s="85"/>
      <c r="U42" s="85">
        <f t="shared" si="3"/>
        <v>13.333333333333334</v>
      </c>
      <c r="V42" s="85"/>
      <c r="W42" s="85">
        <f t="shared" si="3"/>
        <v>11.475</v>
      </c>
      <c r="X42" s="85"/>
      <c r="Y42" s="85">
        <f t="shared" si="3"/>
        <v>15</v>
      </c>
      <c r="Z42" s="85"/>
      <c r="AA42" s="85">
        <f t="shared" si="3"/>
        <v>12.727272727272728</v>
      </c>
      <c r="AB42" s="85"/>
      <c r="AC42" s="85">
        <f t="shared" si="3"/>
        <v>8.723809523809523</v>
      </c>
      <c r="AD42" s="85"/>
      <c r="AE42" s="85">
        <f t="shared" si="3"/>
        <v>11.704834605597965</v>
      </c>
      <c r="AF42" s="85"/>
      <c r="AG42" s="85">
        <f t="shared" si="3"/>
        <v>20</v>
      </c>
      <c r="AH42" s="85"/>
      <c r="AI42" s="85" t="str">
        <f t="shared" si="3"/>
        <v> </v>
      </c>
      <c r="AJ42" s="85"/>
      <c r="AK42" s="85" t="str">
        <f t="shared" si="3"/>
        <v> </v>
      </c>
      <c r="AL42" s="85"/>
      <c r="AM42" s="85" t="str">
        <f t="shared" si="3"/>
        <v> </v>
      </c>
      <c r="AN42" s="85"/>
      <c r="AO42" s="85" t="str">
        <f t="shared" si="3"/>
        <v> </v>
      </c>
      <c r="AP42" s="85"/>
      <c r="AQ42" s="85" t="str">
        <f t="shared" si="3"/>
        <v> </v>
      </c>
      <c r="AR42" s="85"/>
      <c r="AS42" s="85" t="str">
        <f t="shared" si="3"/>
        <v> </v>
      </c>
      <c r="AT42" s="85"/>
      <c r="AU42" s="85" t="str">
        <f t="shared" si="3"/>
        <v> </v>
      </c>
      <c r="AV42" s="85"/>
      <c r="AW42" s="85" t="str">
        <f t="shared" si="3"/>
        <v> </v>
      </c>
      <c r="AX42" s="85"/>
      <c r="AY42" s="85" t="str">
        <f t="shared" si="3"/>
        <v> </v>
      </c>
      <c r="AZ42" s="85"/>
      <c r="BA42" s="85" t="str">
        <f t="shared" si="3"/>
        <v> </v>
      </c>
      <c r="BB42" s="85"/>
      <c r="BC42" s="85" t="str">
        <f t="shared" si="3"/>
        <v> </v>
      </c>
      <c r="BD42" s="85"/>
      <c r="BF42" s="2"/>
      <c r="BH42" s="2"/>
      <c r="BJ42" s="2"/>
      <c r="BL42" s="10" t="s">
        <v>112</v>
      </c>
      <c r="BN42" s="2"/>
      <c r="BP42" s="2"/>
      <c r="BR42" s="2"/>
      <c r="BT42" s="2"/>
      <c r="BU42" s="10">
        <f>MAX(C41:BD42)</f>
        <v>20</v>
      </c>
      <c r="BV42" s="2"/>
    </row>
  </sheetData>
  <sheetProtection/>
  <mergeCells count="76">
    <mergeCell ref="BU6:BV6"/>
    <mergeCell ref="A3:B3"/>
    <mergeCell ref="A4:B4"/>
    <mergeCell ref="C5:P5"/>
    <mergeCell ref="Q5:AH5"/>
    <mergeCell ref="AI5:BV5"/>
    <mergeCell ref="BO6:BP6"/>
    <mergeCell ref="BQ6:BR6"/>
    <mergeCell ref="BS6:BT6"/>
    <mergeCell ref="BE6:BF6"/>
    <mergeCell ref="BG6:BH6"/>
    <mergeCell ref="BI6:BJ6"/>
    <mergeCell ref="BK6:BL6"/>
    <mergeCell ref="BM6:BN6"/>
    <mergeCell ref="O6:P6"/>
    <mergeCell ref="Q6:R6"/>
    <mergeCell ref="AE6:AF6"/>
    <mergeCell ref="AG6:AH6"/>
    <mergeCell ref="AI6:AJ6"/>
    <mergeCell ref="Y6:Z6"/>
    <mergeCell ref="AA6:AB6"/>
    <mergeCell ref="AC6:AD6"/>
    <mergeCell ref="A6:A7"/>
    <mergeCell ref="E6:F6"/>
    <mergeCell ref="A1:B1"/>
    <mergeCell ref="G6:H6"/>
    <mergeCell ref="I6:J6"/>
    <mergeCell ref="K6:L6"/>
    <mergeCell ref="C6:D6"/>
    <mergeCell ref="B6:B7"/>
    <mergeCell ref="BC6:BD6"/>
    <mergeCell ref="AK6:AL6"/>
    <mergeCell ref="AM6:AN6"/>
    <mergeCell ref="AO6:AP6"/>
    <mergeCell ref="AQ6:AR6"/>
    <mergeCell ref="AS6:AT6"/>
    <mergeCell ref="I28:J28"/>
    <mergeCell ref="K28:L28"/>
    <mergeCell ref="AU6:AV6"/>
    <mergeCell ref="AW6:AX6"/>
    <mergeCell ref="AY6:AZ6"/>
    <mergeCell ref="BA6:BB6"/>
    <mergeCell ref="S6:T6"/>
    <mergeCell ref="U6:V6"/>
    <mergeCell ref="W6:X6"/>
    <mergeCell ref="M6:N6"/>
    <mergeCell ref="Q28:R28"/>
    <mergeCell ref="M28:N28"/>
    <mergeCell ref="O28:P28"/>
    <mergeCell ref="C27:P27"/>
    <mergeCell ref="Q27:BD27"/>
    <mergeCell ref="A28:A29"/>
    <mergeCell ref="B28:B29"/>
    <mergeCell ref="C28:D28"/>
    <mergeCell ref="E28:F28"/>
    <mergeCell ref="G28: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A2:P2"/>
    <mergeCell ref="BC28:BD28"/>
    <mergeCell ref="AQ28:AR28"/>
    <mergeCell ref="AS28:AT28"/>
    <mergeCell ref="AU28:AV28"/>
    <mergeCell ref="AW28:AX28"/>
    <mergeCell ref="AY28:AZ28"/>
    <mergeCell ref="BA28:BB28"/>
    <mergeCell ref="AE28:AF28"/>
    <mergeCell ref="AG28:AH28"/>
  </mergeCells>
  <conditionalFormatting sqref="AI31:BD31">
    <cfRule type="top10" priority="185" dxfId="584" rank="1" bottom="1"/>
  </conditionalFormatting>
  <conditionalFormatting sqref="AI32:BD32">
    <cfRule type="top10" priority="187" dxfId="584" rank="1" bottom="1"/>
  </conditionalFormatting>
  <conditionalFormatting sqref="AI33:BD33">
    <cfRule type="top10" priority="189" dxfId="584" rank="1" bottom="1"/>
  </conditionalFormatting>
  <conditionalFormatting sqref="AI34:BD34">
    <cfRule type="top10" priority="191" dxfId="584" rank="1" bottom="1"/>
  </conditionalFormatting>
  <conditionalFormatting sqref="AI35:BD35">
    <cfRule type="top10" priority="193" dxfId="584" rank="1" bottom="1"/>
  </conditionalFormatting>
  <conditionalFormatting sqref="AI36:BD36">
    <cfRule type="top10" priority="195" dxfId="584" rank="1" bottom="1"/>
  </conditionalFormatting>
  <conditionalFormatting sqref="AI37:BD37">
    <cfRule type="top10" priority="197" dxfId="584" rank="1" bottom="1"/>
  </conditionalFormatting>
  <conditionalFormatting sqref="AI38:BD38">
    <cfRule type="top10" priority="199" dxfId="584" rank="1" bottom="1"/>
  </conditionalFormatting>
  <conditionalFormatting sqref="AI39:BD39">
    <cfRule type="top10" priority="201" dxfId="584" rank="1" bottom="1"/>
  </conditionalFormatting>
  <conditionalFormatting sqref="AC9:AD9">
    <cfRule type="top10" priority="113" dxfId="584" rank="1" bottom="1"/>
  </conditionalFormatting>
  <conditionalFormatting sqref="AC10:AD10">
    <cfRule type="top10" priority="112" dxfId="585" rank="1" bottom="1"/>
  </conditionalFormatting>
  <conditionalFormatting sqref="AC11:AD11">
    <cfRule type="top10" priority="111" dxfId="584" rank="1" bottom="1"/>
  </conditionalFormatting>
  <conditionalFormatting sqref="AC12:AD12">
    <cfRule type="top10" priority="110" dxfId="584" rank="1" bottom="1"/>
  </conditionalFormatting>
  <conditionalFormatting sqref="AC13:AD13">
    <cfRule type="top10" priority="109" dxfId="584" rank="1" bottom="1"/>
  </conditionalFormatting>
  <conditionalFormatting sqref="AC14:AD14">
    <cfRule type="top10" priority="108" dxfId="584" rank="1" bottom="1"/>
  </conditionalFormatting>
  <conditionalFormatting sqref="AC15:AD15">
    <cfRule type="top10" priority="107" dxfId="584" rank="1" bottom="1"/>
  </conditionalFormatting>
  <conditionalFormatting sqref="AC16:AD16">
    <cfRule type="top10" priority="106" dxfId="584" rank="1" bottom="1"/>
  </conditionalFormatting>
  <conditionalFormatting sqref="AC17:AD17">
    <cfRule type="top10" priority="105" dxfId="584" rank="1" bottom="1"/>
  </conditionalFormatting>
  <conditionalFormatting sqref="AC18:AD18">
    <cfRule type="top10" priority="104" dxfId="584" rank="1" bottom="1"/>
  </conditionalFormatting>
  <conditionalFormatting sqref="AC19:AD19">
    <cfRule type="top10" priority="103" dxfId="584" rank="1" bottom="1"/>
  </conditionalFormatting>
  <conditionalFormatting sqref="AC20:AD20">
    <cfRule type="top10" priority="102" dxfId="584" rank="1" bottom="1"/>
  </conditionalFormatting>
  <conditionalFormatting sqref="AC21:AD23">
    <cfRule type="top10" priority="101" dxfId="584" rank="1" bottom="1"/>
  </conditionalFormatting>
  <conditionalFormatting sqref="AC24:AD24">
    <cfRule type="top10" priority="100" dxfId="584" rank="1" bottom="1"/>
  </conditionalFormatting>
  <conditionalFormatting sqref="AC25:AD25">
    <cfRule type="top10" priority="99" dxfId="584" rank="1" bottom="1"/>
  </conditionalFormatting>
  <conditionalFormatting sqref="AC26:AD26">
    <cfRule type="top10" priority="98" dxfId="584" rank="1" bottom="1"/>
  </conditionalFormatting>
  <conditionalFormatting sqref="AC22:AD22">
    <cfRule type="top10" priority="97" dxfId="584" rank="1" bottom="1"/>
  </conditionalFormatting>
  <conditionalFormatting sqref="AC23:AD23">
    <cfRule type="top10" priority="96" dxfId="584" rank="1" bottom="1"/>
  </conditionalFormatting>
  <conditionalFormatting sqref="AC21:AD21">
    <cfRule type="top10" priority="95" dxfId="584" rank="1" bottom="1"/>
  </conditionalFormatting>
  <conditionalFormatting sqref="C9:D9 BO9:BV9 AE9:AH9">
    <cfRule type="top10" priority="293" dxfId="584" rank="1" bottom="1"/>
  </conditionalFormatting>
  <conditionalFormatting sqref="C10:D10 BO10:BV10 AE10:AH10">
    <cfRule type="top10" priority="298" dxfId="585" rank="1" bottom="1"/>
  </conditionalFormatting>
  <conditionalFormatting sqref="C11:D11 BO11:BV11 AE11:AH11">
    <cfRule type="top10" priority="303" dxfId="584" rank="1" bottom="1"/>
  </conditionalFormatting>
  <conditionalFormatting sqref="C12:D12 BO12:BV12 AE12:AH12">
    <cfRule type="top10" priority="308" dxfId="584" rank="1" bottom="1"/>
  </conditionalFormatting>
  <conditionalFormatting sqref="C13:D13 BO13:BV13 AE13:AH13">
    <cfRule type="top10" priority="313" dxfId="584" rank="1" bottom="1"/>
  </conditionalFormatting>
  <conditionalFormatting sqref="C14:D14 BO14:BV14 AE14:AH14">
    <cfRule type="top10" priority="318" dxfId="584" rank="1" bottom="1"/>
  </conditionalFormatting>
  <conditionalFormatting sqref="C15:D15 BO15:BV15 AE15:AH15">
    <cfRule type="top10" priority="323" dxfId="584" rank="1" bottom="1"/>
  </conditionalFormatting>
  <conditionalFormatting sqref="C16:D16 BO16:BV16 AE16:AH16">
    <cfRule type="top10" priority="328" dxfId="584" rank="1" bottom="1"/>
  </conditionalFormatting>
  <conditionalFormatting sqref="C17:D17 BO17:BV17 AE17:AH17">
    <cfRule type="top10" priority="333" dxfId="584" rank="1" bottom="1"/>
  </conditionalFormatting>
  <conditionalFormatting sqref="C18:D18 BO18:BV18 AE18:AH18">
    <cfRule type="top10" priority="338" dxfId="584" rank="1" bottom="1"/>
  </conditionalFormatting>
  <conditionalFormatting sqref="C19:D19 BO19:BV19 AE19:AH19">
    <cfRule type="top10" priority="343" dxfId="584" rank="1" bottom="1"/>
  </conditionalFormatting>
  <conditionalFormatting sqref="C20:D20 BO20:BV20 AE20:AH20">
    <cfRule type="top10" priority="348" dxfId="584" rank="1" bottom="1"/>
  </conditionalFormatting>
  <conditionalFormatting sqref="C21:D23 BO21:BV23 AE21:AH23">
    <cfRule type="top10" priority="353" dxfId="584" rank="1" bottom="1"/>
  </conditionalFormatting>
  <conditionalFormatting sqref="C24:D24 BO24:BV24 AE24:AH24">
    <cfRule type="top10" priority="358" dxfId="584" rank="1" bottom="1"/>
  </conditionalFormatting>
  <conditionalFormatting sqref="C25:D25 BO25:BV25 AE25:AH25">
    <cfRule type="top10" priority="363" dxfId="584" rank="1" bottom="1"/>
  </conditionalFormatting>
  <conditionalFormatting sqref="C26:D26 BO26:BV26 AE26:BL26">
    <cfRule type="top10" priority="368" dxfId="584" rank="1" bottom="1"/>
  </conditionalFormatting>
  <conditionalFormatting sqref="C22:D22 BO22:BV22 AE22:AH22">
    <cfRule type="top10" priority="373" dxfId="584" rank="1" bottom="1"/>
  </conditionalFormatting>
  <conditionalFormatting sqref="C23:D23 BO23:BV23 AE23:AH23">
    <cfRule type="top10" priority="378" dxfId="584" rank="1" bottom="1"/>
  </conditionalFormatting>
  <conditionalFormatting sqref="C21:D21 BO21:BV21 AE21:AH21">
    <cfRule type="top10" priority="383" dxfId="584" rank="1" bottom="1"/>
  </conditionalFormatting>
  <conditionalFormatting sqref="BM9:BN9">
    <cfRule type="top10" priority="94" dxfId="584" rank="1" bottom="1"/>
  </conditionalFormatting>
  <conditionalFormatting sqref="BM10:BN10">
    <cfRule type="top10" priority="93" dxfId="585" rank="1" bottom="1"/>
  </conditionalFormatting>
  <conditionalFormatting sqref="BM11:BN11">
    <cfRule type="top10" priority="92" dxfId="584" rank="1" bottom="1"/>
  </conditionalFormatting>
  <conditionalFormatting sqref="BM12:BN12">
    <cfRule type="top10" priority="91" dxfId="584" rank="1" bottom="1"/>
  </conditionalFormatting>
  <conditionalFormatting sqref="BM13:BN13">
    <cfRule type="top10" priority="90" dxfId="584" rank="1" bottom="1"/>
  </conditionalFormatting>
  <conditionalFormatting sqref="BM14:BN14">
    <cfRule type="top10" priority="89" dxfId="584" rank="1" bottom="1"/>
  </conditionalFormatting>
  <conditionalFormatting sqref="BM15:BN15">
    <cfRule type="top10" priority="88" dxfId="584" rank="1" bottom="1"/>
  </conditionalFormatting>
  <conditionalFormatting sqref="BM16:BN16">
    <cfRule type="top10" priority="87" dxfId="584" rank="1" bottom="1"/>
  </conditionalFormatting>
  <conditionalFormatting sqref="BM17:BN17">
    <cfRule type="top10" priority="86" dxfId="584" rank="1" bottom="1"/>
  </conditionalFormatting>
  <conditionalFormatting sqref="BM18:BN18">
    <cfRule type="top10" priority="85" dxfId="584" rank="1" bottom="1"/>
  </conditionalFormatting>
  <conditionalFormatting sqref="BM19:BN19">
    <cfRule type="top10" priority="84" dxfId="584" rank="1" bottom="1"/>
  </conditionalFormatting>
  <conditionalFormatting sqref="BM20:BN20">
    <cfRule type="top10" priority="83" dxfId="584" rank="1" bottom="1"/>
  </conditionalFormatting>
  <conditionalFormatting sqref="BM21:BN23">
    <cfRule type="top10" priority="82" dxfId="584" rank="1" bottom="1"/>
  </conditionalFormatting>
  <conditionalFormatting sqref="BM24:BN24">
    <cfRule type="top10" priority="81" dxfId="584" rank="1" bottom="1"/>
  </conditionalFormatting>
  <conditionalFormatting sqref="BM25:BN25">
    <cfRule type="top10" priority="80" dxfId="584" rank="1" bottom="1"/>
  </conditionalFormatting>
  <conditionalFormatting sqref="BM26:BN26">
    <cfRule type="top10" priority="79" dxfId="584" rank="1" bottom="1"/>
  </conditionalFormatting>
  <conditionalFormatting sqref="BM22:BN22">
    <cfRule type="top10" priority="78" dxfId="584" rank="1" bottom="1"/>
  </conditionalFormatting>
  <conditionalFormatting sqref="BM23:BN23">
    <cfRule type="top10" priority="77" dxfId="584" rank="1" bottom="1"/>
  </conditionalFormatting>
  <conditionalFormatting sqref="BM21:BN21">
    <cfRule type="top10" priority="76" dxfId="584" rank="1" bottom="1"/>
  </conditionalFormatting>
  <conditionalFormatting sqref="E9:P9">
    <cfRule type="top10" priority="57" dxfId="584" rank="1" bottom="1"/>
  </conditionalFormatting>
  <conditionalFormatting sqref="E10:P10">
    <cfRule type="top10" priority="58" dxfId="585" rank="1" bottom="1"/>
  </conditionalFormatting>
  <conditionalFormatting sqref="E11:P11">
    <cfRule type="top10" priority="59" dxfId="584" rank="1" bottom="1"/>
  </conditionalFormatting>
  <conditionalFormatting sqref="E12:P12">
    <cfRule type="top10" priority="60" dxfId="584" rank="1" bottom="1"/>
  </conditionalFormatting>
  <conditionalFormatting sqref="E13:P13">
    <cfRule type="top10" priority="61" dxfId="584" rank="1" bottom="1"/>
  </conditionalFormatting>
  <conditionalFormatting sqref="E14:P14">
    <cfRule type="top10" priority="62" dxfId="584" rank="1" bottom="1"/>
  </conditionalFormatting>
  <conditionalFormatting sqref="E15:P15">
    <cfRule type="top10" priority="63" dxfId="584" rank="1" bottom="1"/>
  </conditionalFormatting>
  <conditionalFormatting sqref="E16:P16">
    <cfRule type="top10" priority="64" dxfId="584" rank="1" bottom="1"/>
  </conditionalFormatting>
  <conditionalFormatting sqref="E17:P17">
    <cfRule type="top10" priority="65" dxfId="584" rank="1" bottom="1"/>
  </conditionalFormatting>
  <conditionalFormatting sqref="E18:P18">
    <cfRule type="top10" priority="66" dxfId="584" rank="1" bottom="1"/>
  </conditionalFormatting>
  <conditionalFormatting sqref="E19:P19">
    <cfRule type="top10" priority="67" dxfId="584" rank="1" bottom="1"/>
  </conditionalFormatting>
  <conditionalFormatting sqref="E20:P20">
    <cfRule type="top10" priority="68" dxfId="584" rank="1" bottom="1"/>
  </conditionalFormatting>
  <conditionalFormatting sqref="E21:P23">
    <cfRule type="top10" priority="69" dxfId="584" rank="1" bottom="1"/>
  </conditionalFormatting>
  <conditionalFormatting sqref="E24:P24">
    <cfRule type="top10" priority="70" dxfId="584" rank="1" bottom="1"/>
  </conditionalFormatting>
  <conditionalFormatting sqref="E25:P25">
    <cfRule type="top10" priority="71" dxfId="584" rank="1" bottom="1"/>
  </conditionalFormatting>
  <conditionalFormatting sqref="E26:P26">
    <cfRule type="top10" priority="72" dxfId="584" rank="1" bottom="1"/>
  </conditionalFormatting>
  <conditionalFormatting sqref="E22:P22">
    <cfRule type="top10" priority="73" dxfId="584" rank="1" bottom="1"/>
  </conditionalFormatting>
  <conditionalFormatting sqref="E23:P23">
    <cfRule type="top10" priority="74" dxfId="584" rank="1" bottom="1"/>
  </conditionalFormatting>
  <conditionalFormatting sqref="E21:P21">
    <cfRule type="top10" priority="75" dxfId="584" rank="1" bottom="1"/>
  </conditionalFormatting>
  <conditionalFormatting sqref="Q9:AB9">
    <cfRule type="top10" priority="38" dxfId="584" rank="1" bottom="1"/>
  </conditionalFormatting>
  <conditionalFormatting sqref="Q10:AB10">
    <cfRule type="top10" priority="39" dxfId="585" rank="1" bottom="1"/>
  </conditionalFormatting>
  <conditionalFormatting sqref="Q11:AB11">
    <cfRule type="top10" priority="40" dxfId="584" rank="1" bottom="1"/>
  </conditionalFormatting>
  <conditionalFormatting sqref="Q12:AB12">
    <cfRule type="top10" priority="41" dxfId="584" rank="1" bottom="1"/>
  </conditionalFormatting>
  <conditionalFormatting sqref="Q13:AB13">
    <cfRule type="top10" priority="42" dxfId="584" rank="1" bottom="1"/>
  </conditionalFormatting>
  <conditionalFormatting sqref="Q14:AB14">
    <cfRule type="top10" priority="43" dxfId="584" rank="1" bottom="1"/>
  </conditionalFormatting>
  <conditionalFormatting sqref="Q15:AB15">
    <cfRule type="top10" priority="44" dxfId="584" rank="1" bottom="1"/>
  </conditionalFormatting>
  <conditionalFormatting sqref="Q16:AB16">
    <cfRule type="top10" priority="45" dxfId="584" rank="1" bottom="1"/>
  </conditionalFormatting>
  <conditionalFormatting sqref="Q17:AB17">
    <cfRule type="top10" priority="46" dxfId="584" rank="1" bottom="1"/>
  </conditionalFormatting>
  <conditionalFormatting sqref="Q18:AB18">
    <cfRule type="top10" priority="47" dxfId="584" rank="1" bottom="1"/>
  </conditionalFormatting>
  <conditionalFormatting sqref="Q19:AB19">
    <cfRule type="top10" priority="48" dxfId="584" rank="1" bottom="1"/>
  </conditionalFormatting>
  <conditionalFormatting sqref="Q20:AB20">
    <cfRule type="top10" priority="49" dxfId="584" rank="1" bottom="1"/>
  </conditionalFormatting>
  <conditionalFormatting sqref="Q21:AB23">
    <cfRule type="top10" priority="50" dxfId="584" rank="1" bottom="1"/>
  </conditionalFormatting>
  <conditionalFormatting sqref="Q24:AB24">
    <cfRule type="top10" priority="51" dxfId="584" rank="1" bottom="1"/>
  </conditionalFormatting>
  <conditionalFormatting sqref="Q25:AB25">
    <cfRule type="top10" priority="52" dxfId="584" rank="1" bottom="1"/>
  </conditionalFormatting>
  <conditionalFormatting sqref="Q26:AB26">
    <cfRule type="top10" priority="53" dxfId="584" rank="1" bottom="1"/>
  </conditionalFormatting>
  <conditionalFormatting sqref="Q22:AB22">
    <cfRule type="top10" priority="54" dxfId="584" rank="1" bottom="1"/>
  </conditionalFormatting>
  <conditionalFormatting sqref="Q23:AB23">
    <cfRule type="top10" priority="55" dxfId="584" rank="1" bottom="1"/>
  </conditionalFormatting>
  <conditionalFormatting sqref="Q21:AB21">
    <cfRule type="top10" priority="56" dxfId="584" rank="1" bottom="1"/>
  </conditionalFormatting>
  <conditionalFormatting sqref="AI9:BL9">
    <cfRule type="top10" priority="19" dxfId="584" rank="1" bottom="1"/>
  </conditionalFormatting>
  <conditionalFormatting sqref="AI10:BL10">
    <cfRule type="top10" priority="20" dxfId="585" rank="1" bottom="1"/>
  </conditionalFormatting>
  <conditionalFormatting sqref="AI11:BL11">
    <cfRule type="top10" priority="21" dxfId="584" rank="1" bottom="1"/>
  </conditionalFormatting>
  <conditionalFormatting sqref="AI12:BL12">
    <cfRule type="top10" priority="22" dxfId="584" rank="1" bottom="1"/>
  </conditionalFormatting>
  <conditionalFormatting sqref="AI13:BL13">
    <cfRule type="top10" priority="23" dxfId="584" rank="1" bottom="1"/>
  </conditionalFormatting>
  <conditionalFormatting sqref="AI14:AZ14 BB14:BL14">
    <cfRule type="top10" priority="24" dxfId="584" rank="1" bottom="1"/>
  </conditionalFormatting>
  <conditionalFormatting sqref="AI15:AZ15 BB15:BL15 BA14">
    <cfRule type="top10" priority="25" dxfId="584" rank="1" bottom="1"/>
  </conditionalFormatting>
  <conditionalFormatting sqref="AI16:AZ16 BB16:BL16 BA15">
    <cfRule type="top10" priority="26" dxfId="584" rank="1" bottom="1"/>
  </conditionalFormatting>
  <conditionalFormatting sqref="AI17:AZ17 BB17:BL17 BA16">
    <cfRule type="top10" priority="27" dxfId="584" rank="1" bottom="1"/>
  </conditionalFormatting>
  <conditionalFormatting sqref="AI18:AZ18 BB18:BL18 BA17">
    <cfRule type="top10" priority="28" dxfId="584" rank="1" bottom="1"/>
  </conditionalFormatting>
  <conditionalFormatting sqref="AI19:AZ19 BB19:BL19 BA18">
    <cfRule type="top10" priority="29" dxfId="584" rank="1" bottom="1"/>
  </conditionalFormatting>
  <conditionalFormatting sqref="AI20:AZ20 BB20:BF20 BA19 BH20:BL20">
    <cfRule type="top10" priority="30" dxfId="584" rank="1" bottom="1"/>
  </conditionalFormatting>
  <conditionalFormatting sqref="AI21:AZ23 BB21:BF23 BH21:BL23 BG20:BG22 BA20:BA22">
    <cfRule type="top10" priority="31" dxfId="584" rank="1" bottom="1"/>
  </conditionalFormatting>
  <conditionalFormatting sqref="AI24:AZ24 BB24:BF24 BH24:BL24 BG23 BA23">
    <cfRule type="top10" priority="32" dxfId="584" rank="1" bottom="1"/>
  </conditionalFormatting>
  <conditionalFormatting sqref="AI25:AZ25 BB25:BF25 BH25:BL25 BG24 BA24">
    <cfRule type="top10" priority="33" dxfId="584" rank="1" bottom="1"/>
  </conditionalFormatting>
  <conditionalFormatting sqref="BG25 BA25">
    <cfRule type="top10" priority="34" dxfId="584" rank="1" bottom="1"/>
  </conditionalFormatting>
  <conditionalFormatting sqref="AI22:AZ22 BB22:BF22 BH22:BL22 BG21 BA21">
    <cfRule type="top10" priority="35" dxfId="584" rank="1" bottom="1"/>
  </conditionalFormatting>
  <conditionalFormatting sqref="AI23:AZ23 BB23:BF23 BH23:BL23 BG22 BA22">
    <cfRule type="top10" priority="36" dxfId="584" rank="1" bottom="1"/>
  </conditionalFormatting>
  <conditionalFormatting sqref="AI21:AZ21 BB21:BF21 BH21:BL21 BG20 BA20">
    <cfRule type="top10" priority="37" dxfId="584" rank="1" bottom="1"/>
  </conditionalFormatting>
  <conditionalFormatting sqref="C31:P31">
    <cfRule type="top10" priority="10" dxfId="584" rank="1" bottom="1"/>
  </conditionalFormatting>
  <conditionalFormatting sqref="C32:P32">
    <cfRule type="top10" priority="11" dxfId="584" rank="1" bottom="1"/>
  </conditionalFormatting>
  <conditionalFormatting sqref="C33:P33">
    <cfRule type="top10" priority="12" dxfId="584" rank="1" bottom="1"/>
  </conditionalFormatting>
  <conditionalFormatting sqref="C34:P34">
    <cfRule type="top10" priority="13" dxfId="584" rank="1" bottom="1"/>
  </conditionalFormatting>
  <conditionalFormatting sqref="C35:P35">
    <cfRule type="top10" priority="14" dxfId="584" rank="1" bottom="1"/>
  </conditionalFormatting>
  <conditionalFormatting sqref="C36:P36">
    <cfRule type="top10" priority="15" dxfId="584" rank="1" bottom="1"/>
  </conditionalFormatting>
  <conditionalFormatting sqref="C37:P37">
    <cfRule type="top10" priority="16" dxfId="584" rank="1" bottom="1"/>
  </conditionalFormatting>
  <conditionalFormatting sqref="C38:P38">
    <cfRule type="top10" priority="17" dxfId="584" rank="1" bottom="1"/>
  </conditionalFormatting>
  <conditionalFormatting sqref="C39:P39">
    <cfRule type="top10" priority="18" dxfId="584" rank="1" bottom="1"/>
  </conditionalFormatting>
  <conditionalFormatting sqref="Q31:AH31">
    <cfRule type="top10" priority="1" dxfId="584" rank="1" bottom="1"/>
  </conditionalFormatting>
  <conditionalFormatting sqref="Q32:AH32">
    <cfRule type="top10" priority="2" dxfId="584" rank="1" bottom="1"/>
  </conditionalFormatting>
  <conditionalFormatting sqref="Q33:AH33">
    <cfRule type="top10" priority="3" dxfId="584" rank="1" bottom="1"/>
  </conditionalFormatting>
  <conditionalFormatting sqref="Q34:AH34">
    <cfRule type="top10" priority="4" dxfId="584" rank="1" bottom="1"/>
  </conditionalFormatting>
  <conditionalFormatting sqref="Q35:AH35">
    <cfRule type="top10" priority="5" dxfId="584" rank="1" bottom="1"/>
  </conditionalFormatting>
  <conditionalFormatting sqref="Q36:AH36">
    <cfRule type="top10" priority="6" dxfId="584" rank="1" bottom="1"/>
  </conditionalFormatting>
  <conditionalFormatting sqref="Q37:AH37">
    <cfRule type="top10" priority="7" dxfId="584" rank="1" bottom="1"/>
  </conditionalFormatting>
  <conditionalFormatting sqref="Q38:AH38">
    <cfRule type="top10" priority="8" dxfId="584" rank="1" bottom="1"/>
  </conditionalFormatting>
  <conditionalFormatting sqref="Q39:AH39">
    <cfRule type="top10" priority="9" dxfId="584" rank="1" bottom="1"/>
  </conditionalFormatting>
  <dataValidations count="3">
    <dataValidation type="list" allowBlank="1" showInputMessage="1" showErrorMessage="1" sqref="BT9:BT26 BV9:BV26 AL31:AL36 BH9:BH26 AV31:AV36 AZ31:AZ36 AX31:AX36 BB31:BB36 AT31:AT36 AJ31:AJ36 AR31:AR36 BD31:BD36 AN31:AN36 BJ9:BJ26 BL9:BL26 AJ9:AJ26 AX9:AX26 AL9:AL26 AP31:AP36 AN9:AN26 AZ9:AZ26 BB9:BB26 BD9:BD26 AP9:AP26 AR9:AR26 AT9:AT26 AV9:AV26 AB9:AB26 F31:F36 BN9:BN26 BP9:BP26 BR9:BR26 D9:D26 BF9:BF26 Z9:Z26 D31:D36 P31:P36 N31:N36 L31:L36 F9:F26 H9:H26 J9:J26 L9:L26 N9:N26 P9:P26 AD9:AD26 AF9:AF26 AH9:AH26 J31:J36 R9:R26 T9:T26 H31:H36 V9:V26 X9:X26 AH31:AH36 AD31:AD36 R31:R36 X31:X36 AF31:AF36 Z31:Z36 V31:V36 AB31:AB36 T31:T3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E9:AE26 W9:W26 Y9:Y26 BE9:BE26 AO38:AO39 AI38:AI39 AY38:AY39 BA38:BA39 BC38:BC39 AQ38:AQ39 AS38:AS39 AU38:AU39 AM38:AM39 BI9:BI26 BK9:BK26 AK9:AK26 AM9:AM26 AK38:AK39 AI9:AI26 AO9:AO26 AY9:AY26 BA9:BA26 BU9:BU26 BC9:BC26 AQ9:AQ26 AG9:AG26 AW9:AW26 AU9:AU26 AS9:AS26 BM9:BM26 BO9:BO26 BQ9:BQ26 BS9:BS26 AA9:AA26 AK31:AK36 AI31:AI36 AO31:AO36 AM31:AM36 AU31:AU36 AS31:AS36 AQ31:AQ36 BC31:BC36 BA31:BA36 AY31:AY36 AW31:AW36 AW38:AW39 BG9:BG26 S9:S26 U9:U26 C31:C36 O31:O36 M31:M36 C38:C39 K31:K36 I31:I36 G31:G36 E31:E36 O38:O39 C9:C26 M38:M39 K38:K39 I38:I39 G38:G39 E38:E39 Q9:Q26 E9:E26 G9:G26 I9:I26 K9:K26 M9:M26 O9:O26 AC9:AC26 AA31:AA36 AG31:AG36 AG38:AG39 Q31:Q36 S31:S36 U31:U36 W31:W36 Y31:Y36 AE31:AE36 AC31:AC36 Q38:Q39 S38:S39 U38:U39 W38:W39 Y38:Y39 AE38:AE39 AC38:AC39 AA38:AA39">
      <formula1>0</formula1>
    </dataValidation>
    <dataValidation type="whole" allowBlank="1" showInputMessage="1" showErrorMessage="1" promptTitle="Βάρος σε g" sqref="P38:P39 D38:D39 F38:F39 H38:H39 J38:J39 L38:L39 N38:N39 R38:R39 T38:T39 V38:V39 X38:X39 Z38:Z39 AB38:AB39 AD38:AD39 AF38:AF39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60" r:id="rId1"/>
  <rowBreaks count="1" manualBreakCount="1">
    <brk id="26" max="255" man="1"/>
  </rowBreaks>
  <colBreaks count="2" manualBreakCount="2">
    <brk id="28" max="65535" man="1"/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42"/>
  <sheetViews>
    <sheetView zoomScale="80" zoomScaleNormal="80" zoomScaleSheetLayoutView="100" zoomScalePageLayoutView="0" workbookViewId="0" topLeftCell="A1">
      <pane xSplit="2" ySplit="7" topLeftCell="J8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AA40" sqref="AA40"/>
    </sheetView>
  </sheetViews>
  <sheetFormatPr defaultColWidth="9.140625" defaultRowHeight="15"/>
  <cols>
    <col min="1" max="1" width="5.140625" style="10" customWidth="1"/>
    <col min="2" max="2" width="60.57421875" style="2" customWidth="1"/>
    <col min="3" max="3" width="5.421875" style="2" customWidth="1"/>
    <col min="4" max="4" width="7.00390625" style="8" customWidth="1"/>
    <col min="5" max="5" width="5.421875" style="2" customWidth="1"/>
    <col min="6" max="6" width="6.140625" style="8" customWidth="1"/>
    <col min="7" max="7" width="5.421875" style="2" customWidth="1"/>
    <col min="8" max="8" width="7.00390625" style="8" bestFit="1" customWidth="1"/>
    <col min="9" max="9" width="5.421875" style="2" customWidth="1"/>
    <col min="10" max="10" width="5.8515625" style="8" customWidth="1"/>
    <col min="11" max="11" width="6.00390625" style="2" customWidth="1"/>
    <col min="12" max="12" width="6.57421875" style="8" customWidth="1"/>
    <col min="13" max="13" width="6.57421875" style="2" customWidth="1"/>
    <col min="14" max="14" width="6.28125" style="8" customWidth="1"/>
    <col min="15" max="15" width="5.8515625" style="2" customWidth="1"/>
    <col min="16" max="16" width="7.00390625" style="8" bestFit="1" customWidth="1"/>
    <col min="17" max="17" width="5.421875" style="2" customWidth="1"/>
    <col min="18" max="18" width="6.57421875" style="8" customWidth="1"/>
    <col min="19" max="19" width="5.421875" style="2" customWidth="1"/>
    <col min="20" max="20" width="6.57421875" style="8" customWidth="1"/>
    <col min="21" max="21" width="8.28125" style="2" customWidth="1"/>
    <col min="22" max="22" width="5.421875" style="8" customWidth="1"/>
    <col min="23" max="23" width="5.421875" style="2" customWidth="1"/>
    <col min="24" max="24" width="7.421875" style="8" bestFit="1" customWidth="1"/>
    <col min="25" max="25" width="5.421875" style="2" customWidth="1"/>
    <col min="26" max="26" width="7.421875" style="8" bestFit="1" customWidth="1"/>
    <col min="27" max="27" width="5.421875" style="2" customWidth="1"/>
    <col min="28" max="28" width="6.8515625" style="8" customWidth="1"/>
    <col min="29" max="29" width="5.421875" style="2" customWidth="1"/>
    <col min="30" max="30" width="5.28125" style="8" customWidth="1"/>
    <col min="31" max="31" width="5.421875" style="2" customWidth="1"/>
    <col min="32" max="32" width="5.8515625" style="8" customWidth="1"/>
    <col min="33" max="33" width="6.00390625" style="2" customWidth="1"/>
    <col min="34" max="34" width="7.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53" width="5.421875" style="2" customWidth="1"/>
    <col min="54" max="54" width="3.57421875" style="8" customWidth="1"/>
    <col min="55" max="55" width="5.421875" style="2" customWidth="1"/>
    <col min="56" max="56" width="3.57421875" style="8" customWidth="1"/>
    <col min="57" max="57" width="5.421875" style="2" customWidth="1"/>
    <col min="58" max="58" width="7.00390625" style="8" customWidth="1"/>
    <col min="59" max="59" width="7.00390625" style="2" customWidth="1"/>
    <col min="60" max="60" width="7.00390625" style="8" customWidth="1"/>
    <col min="61" max="61" width="7.00390625" style="2" customWidth="1"/>
    <col min="62" max="62" width="3.57421875" style="8" customWidth="1"/>
    <col min="63" max="63" width="7.140625" style="2" customWidth="1"/>
    <col min="64" max="64" width="3.57421875" style="8" customWidth="1"/>
    <col min="65" max="65" width="5.421875" style="2" customWidth="1"/>
    <col min="66" max="66" width="3.57421875" style="8" customWidth="1"/>
    <col min="67" max="67" width="5.421875" style="2" customWidth="1"/>
    <col min="68" max="68" width="3.57421875" style="8" customWidth="1"/>
    <col min="69" max="69" width="5.421875" style="2" customWidth="1"/>
    <col min="70" max="70" width="3.57421875" style="8" customWidth="1"/>
    <col min="71" max="71" width="5.421875" style="2" customWidth="1"/>
    <col min="72" max="72" width="3.57421875" style="8" customWidth="1"/>
    <col min="73" max="73" width="5.421875" style="2" customWidth="1"/>
    <col min="74" max="74" width="3.57421875" style="8" customWidth="1"/>
    <col min="75" max="110" width="5.00390625" style="2" customWidth="1"/>
    <col min="111" max="16384" width="9.140625" style="2" customWidth="1"/>
  </cols>
  <sheetData>
    <row r="1" spans="1:74" ht="7.5" customHeight="1">
      <c r="A1" s="115"/>
      <c r="B1" s="115"/>
      <c r="C1" s="1"/>
      <c r="D1" s="1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77.25" customHeight="1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  <c r="BG2" s="1"/>
      <c r="BH2" s="3" t="s">
        <v>4</v>
      </c>
      <c r="BI2" s="1"/>
      <c r="BJ2" s="3" t="s">
        <v>4</v>
      </c>
      <c r="BK2" s="1"/>
      <c r="BL2" s="3" t="s">
        <v>4</v>
      </c>
      <c r="BM2" s="1"/>
      <c r="BN2" s="3" t="s">
        <v>4</v>
      </c>
      <c r="BO2" s="1"/>
      <c r="BP2" s="3" t="s">
        <v>4</v>
      </c>
      <c r="BQ2" s="1"/>
      <c r="BR2" s="3" t="s">
        <v>4</v>
      </c>
      <c r="BS2" s="1"/>
      <c r="BT2" s="3" t="s">
        <v>4</v>
      </c>
      <c r="BU2" s="1"/>
      <c r="BV2" s="3" t="s">
        <v>4</v>
      </c>
    </row>
    <row r="3" spans="1:74" ht="21">
      <c r="A3" s="116" t="s">
        <v>16</v>
      </c>
      <c r="B3" s="116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ht="15.75" thickBot="1">
      <c r="A4" s="117" t="s">
        <v>164</v>
      </c>
      <c r="B4" s="117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  <c r="BJ4" s="2"/>
      <c r="BL4" s="2"/>
      <c r="BN4" s="2"/>
      <c r="BP4" s="2"/>
      <c r="BR4" s="2"/>
      <c r="BT4" s="2"/>
      <c r="BV4" s="2"/>
    </row>
    <row r="5" spans="1:74" s="4" customFormat="1" ht="18" thickBot="1">
      <c r="A5" s="9"/>
      <c r="C5" s="118" t="s">
        <v>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6</v>
      </c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24" t="s">
        <v>17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6"/>
    </row>
    <row r="6" spans="1:74" ht="96" customHeight="1" thickBot="1">
      <c r="A6" s="109" t="s">
        <v>0</v>
      </c>
      <c r="B6" s="111" t="s">
        <v>1</v>
      </c>
      <c r="C6" s="129" t="s">
        <v>154</v>
      </c>
      <c r="D6" s="130"/>
      <c r="E6" s="129" t="s">
        <v>155</v>
      </c>
      <c r="F6" s="130"/>
      <c r="G6" s="129" t="s">
        <v>156</v>
      </c>
      <c r="H6" s="130"/>
      <c r="I6" s="101" t="s">
        <v>157</v>
      </c>
      <c r="J6" s="102"/>
      <c r="K6" s="129" t="s">
        <v>158</v>
      </c>
      <c r="L6" s="130"/>
      <c r="M6" s="129" t="s">
        <v>118</v>
      </c>
      <c r="N6" s="130"/>
      <c r="O6" s="129" t="s">
        <v>159</v>
      </c>
      <c r="P6" s="130"/>
      <c r="Q6" s="113" t="s">
        <v>160</v>
      </c>
      <c r="R6" s="114"/>
      <c r="S6" s="113" t="s">
        <v>55</v>
      </c>
      <c r="T6" s="114"/>
      <c r="U6" s="113" t="s">
        <v>161</v>
      </c>
      <c r="V6" s="114"/>
      <c r="W6" s="113"/>
      <c r="X6" s="114"/>
      <c r="Y6" s="113"/>
      <c r="Z6" s="114"/>
      <c r="AA6" s="113"/>
      <c r="AB6" s="114"/>
      <c r="AC6" s="113"/>
      <c r="AD6" s="114"/>
      <c r="AE6" s="113"/>
      <c r="AF6" s="114"/>
      <c r="AG6" s="113"/>
      <c r="AH6" s="114"/>
      <c r="AI6" s="127" t="s">
        <v>88</v>
      </c>
      <c r="AJ6" s="128"/>
      <c r="AK6" s="127" t="s">
        <v>56</v>
      </c>
      <c r="AL6" s="128"/>
      <c r="AM6" s="127" t="s">
        <v>89</v>
      </c>
      <c r="AN6" s="128"/>
      <c r="AO6" s="127"/>
      <c r="AP6" s="128"/>
      <c r="AQ6" s="127" t="s">
        <v>119</v>
      </c>
      <c r="AR6" s="128"/>
      <c r="AS6" s="127" t="s">
        <v>90</v>
      </c>
      <c r="AT6" s="128"/>
      <c r="AU6" s="127" t="s">
        <v>91</v>
      </c>
      <c r="AV6" s="128"/>
      <c r="AW6" s="127" t="s">
        <v>92</v>
      </c>
      <c r="AX6" s="128"/>
      <c r="AY6" s="127" t="s">
        <v>120</v>
      </c>
      <c r="AZ6" s="128"/>
      <c r="BA6" s="127" t="s">
        <v>162</v>
      </c>
      <c r="BB6" s="128"/>
      <c r="BC6" s="127" t="s">
        <v>93</v>
      </c>
      <c r="BD6" s="128"/>
      <c r="BE6" s="127" t="s">
        <v>94</v>
      </c>
      <c r="BF6" s="128"/>
      <c r="BG6" s="127" t="s">
        <v>95</v>
      </c>
      <c r="BH6" s="128"/>
      <c r="BI6" s="127" t="s">
        <v>57</v>
      </c>
      <c r="BJ6" s="128"/>
      <c r="BK6" s="127" t="s">
        <v>58</v>
      </c>
      <c r="BL6" s="128"/>
      <c r="BM6" s="127" t="s">
        <v>96</v>
      </c>
      <c r="BN6" s="128"/>
      <c r="BO6" s="127" t="s">
        <v>97</v>
      </c>
      <c r="BP6" s="128"/>
      <c r="BQ6" s="127" t="s">
        <v>98</v>
      </c>
      <c r="BR6" s="128"/>
      <c r="BS6" s="99"/>
      <c r="BT6" s="100"/>
      <c r="BU6" s="99"/>
      <c r="BV6" s="100"/>
    </row>
    <row r="7" spans="1:74" ht="15" thickBot="1">
      <c r="A7" s="110"/>
      <c r="B7" s="11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  <c r="BG7" s="7" t="s">
        <v>3</v>
      </c>
      <c r="BH7" s="6" t="s">
        <v>2</v>
      </c>
      <c r="BI7" s="7" t="s">
        <v>3</v>
      </c>
      <c r="BJ7" s="6" t="s">
        <v>2</v>
      </c>
      <c r="BK7" s="7" t="s">
        <v>3</v>
      </c>
      <c r="BL7" s="6" t="s">
        <v>2</v>
      </c>
      <c r="BM7" s="7" t="s">
        <v>3</v>
      </c>
      <c r="BN7" s="6" t="s">
        <v>2</v>
      </c>
      <c r="BO7" s="7" t="s">
        <v>3</v>
      </c>
      <c r="BP7" s="6" t="s">
        <v>2</v>
      </c>
      <c r="BQ7" s="7" t="s">
        <v>3</v>
      </c>
      <c r="BR7" s="6" t="s">
        <v>2</v>
      </c>
      <c r="BS7" s="7" t="s">
        <v>3</v>
      </c>
      <c r="BT7" s="6" t="s">
        <v>2</v>
      </c>
      <c r="BU7" s="16" t="s">
        <v>3</v>
      </c>
      <c r="BV7" s="15" t="s">
        <v>2</v>
      </c>
    </row>
    <row r="8" spans="1:74" s="21" customFormat="1" ht="18.75" customHeight="1" thickBot="1">
      <c r="A8" s="13" t="s">
        <v>10</v>
      </c>
      <c r="B8" s="14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7"/>
      <c r="BV8" s="20"/>
    </row>
    <row r="9" spans="1:75" s="21" customFormat="1" ht="18.75" customHeight="1">
      <c r="A9" s="39">
        <v>1</v>
      </c>
      <c r="B9" s="40" t="s">
        <v>83</v>
      </c>
      <c r="C9" s="30">
        <v>7.65</v>
      </c>
      <c r="D9" s="60"/>
      <c r="E9" s="30">
        <v>6.95</v>
      </c>
      <c r="F9" s="60" t="s">
        <v>4</v>
      </c>
      <c r="G9" s="30">
        <v>6.95</v>
      </c>
      <c r="H9" s="60"/>
      <c r="I9" s="30">
        <v>8.79</v>
      </c>
      <c r="J9" s="60"/>
      <c r="K9" s="30">
        <v>6.99</v>
      </c>
      <c r="L9" s="60"/>
      <c r="M9" s="30">
        <v>6.99</v>
      </c>
      <c r="N9" s="60" t="s">
        <v>4</v>
      </c>
      <c r="O9" s="30">
        <v>6.95</v>
      </c>
      <c r="P9" s="60" t="s">
        <v>4</v>
      </c>
      <c r="Q9" s="30"/>
      <c r="R9" s="60"/>
      <c r="S9" s="30">
        <v>8.5</v>
      </c>
      <c r="T9" s="60"/>
      <c r="U9" s="30"/>
      <c r="V9" s="60"/>
      <c r="W9" s="30"/>
      <c r="X9" s="60"/>
      <c r="Y9" s="30"/>
      <c r="Z9" s="60"/>
      <c r="AA9" s="30"/>
      <c r="AB9" s="60"/>
      <c r="AC9" s="30"/>
      <c r="AD9" s="60"/>
      <c r="AE9" s="30"/>
      <c r="AF9" s="60"/>
      <c r="AG9" s="30"/>
      <c r="AH9" s="60"/>
      <c r="AI9" s="30">
        <v>10.45</v>
      </c>
      <c r="AJ9" s="60"/>
      <c r="AK9" s="30">
        <v>9.5</v>
      </c>
      <c r="AL9" s="60"/>
      <c r="AM9" s="30">
        <v>8.8</v>
      </c>
      <c r="AN9" s="60"/>
      <c r="AO9" s="30"/>
      <c r="AP9" s="60"/>
      <c r="AQ9" s="30">
        <v>9.9</v>
      </c>
      <c r="AR9" s="60"/>
      <c r="AS9" s="30">
        <v>9.5</v>
      </c>
      <c r="AT9" s="60"/>
      <c r="AU9" s="30">
        <v>9.4</v>
      </c>
      <c r="AV9" s="60"/>
      <c r="AW9" s="30">
        <v>8</v>
      </c>
      <c r="AX9" s="60"/>
      <c r="AY9" s="30">
        <v>9.25</v>
      </c>
      <c r="AZ9" s="60"/>
      <c r="BA9" s="30">
        <v>7.95</v>
      </c>
      <c r="BB9" s="60"/>
      <c r="BC9" s="30">
        <v>9.45</v>
      </c>
      <c r="BD9" s="60"/>
      <c r="BE9" s="30">
        <v>9.9</v>
      </c>
      <c r="BF9" s="60"/>
      <c r="BG9" s="30">
        <v>8.5</v>
      </c>
      <c r="BH9" s="60"/>
      <c r="BI9" s="30">
        <v>8.95</v>
      </c>
      <c r="BJ9" s="60"/>
      <c r="BK9" s="30">
        <v>8.9</v>
      </c>
      <c r="BL9" s="60"/>
      <c r="BM9" s="30">
        <v>9</v>
      </c>
      <c r="BN9" s="60"/>
      <c r="BO9" s="30">
        <v>8.95</v>
      </c>
      <c r="BP9" s="60"/>
      <c r="BQ9" s="30">
        <v>9.4</v>
      </c>
      <c r="BR9" s="60"/>
      <c r="BS9" s="30"/>
      <c r="BT9" s="60"/>
      <c r="BU9" s="30"/>
      <c r="BV9" s="66"/>
      <c r="BW9" s="57">
        <f>COUNTIF(C9:BV9,"&gt;0")</f>
        <v>25</v>
      </c>
    </row>
    <row r="10" spans="1:75" s="27" customFormat="1" ht="18.75" customHeight="1">
      <c r="A10" s="22">
        <v>2</v>
      </c>
      <c r="B10" s="23" t="s">
        <v>84</v>
      </c>
      <c r="C10" s="61"/>
      <c r="D10" s="62"/>
      <c r="E10" s="61"/>
      <c r="F10" s="62"/>
      <c r="G10" s="61"/>
      <c r="H10" s="62"/>
      <c r="I10" s="61">
        <v>8.79</v>
      </c>
      <c r="J10" s="62"/>
      <c r="K10" s="61"/>
      <c r="L10" s="62"/>
      <c r="M10" s="61">
        <v>6.99</v>
      </c>
      <c r="N10" s="62" t="s">
        <v>4</v>
      </c>
      <c r="O10" s="61">
        <v>6.95</v>
      </c>
      <c r="P10" s="62" t="s">
        <v>4</v>
      </c>
      <c r="Q10" s="61"/>
      <c r="R10" s="62"/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61"/>
      <c r="AN10" s="62"/>
      <c r="AO10" s="61"/>
      <c r="AP10" s="62"/>
      <c r="AQ10" s="61"/>
      <c r="AR10" s="62"/>
      <c r="AS10" s="61"/>
      <c r="AT10" s="62"/>
      <c r="AU10" s="61"/>
      <c r="AV10" s="62"/>
      <c r="AW10" s="61">
        <v>8</v>
      </c>
      <c r="AX10" s="62"/>
      <c r="AY10" s="61"/>
      <c r="AZ10" s="62"/>
      <c r="BA10" s="61"/>
      <c r="BB10" s="62"/>
      <c r="BC10" s="61"/>
      <c r="BD10" s="62"/>
      <c r="BE10" s="61"/>
      <c r="BF10" s="62"/>
      <c r="BG10" s="61"/>
      <c r="BH10" s="62"/>
      <c r="BI10" s="61"/>
      <c r="BJ10" s="62"/>
      <c r="BK10" s="61"/>
      <c r="BL10" s="62"/>
      <c r="BM10" s="61"/>
      <c r="BN10" s="62"/>
      <c r="BO10" s="61"/>
      <c r="BP10" s="62"/>
      <c r="BQ10" s="61"/>
      <c r="BR10" s="62"/>
      <c r="BS10" s="61"/>
      <c r="BT10" s="62"/>
      <c r="BU10" s="61"/>
      <c r="BV10" s="67"/>
      <c r="BW10" s="57">
        <f aca="true" t="shared" si="0" ref="BW10:BW26">COUNTIF(C10:BV10,"&gt;0")</f>
        <v>4</v>
      </c>
    </row>
    <row r="11" spans="1:75" s="21" customFormat="1" ht="18.75" customHeight="1">
      <c r="A11" s="28">
        <v>3</v>
      </c>
      <c r="B11" s="29" t="s">
        <v>85</v>
      </c>
      <c r="C11" s="30">
        <v>6.95</v>
      </c>
      <c r="D11" s="31"/>
      <c r="E11" s="30"/>
      <c r="F11" s="31"/>
      <c r="G11" s="30">
        <v>6.95</v>
      </c>
      <c r="H11" s="31"/>
      <c r="I11" s="30"/>
      <c r="J11" s="31"/>
      <c r="K11" s="30"/>
      <c r="L11" s="31"/>
      <c r="M11" s="30">
        <v>6.99</v>
      </c>
      <c r="N11" s="31"/>
      <c r="O11" s="30">
        <v>6.95</v>
      </c>
      <c r="P11" s="31" t="s">
        <v>4</v>
      </c>
      <c r="Q11" s="30"/>
      <c r="R11" s="31"/>
      <c r="S11" s="30">
        <v>8.5</v>
      </c>
      <c r="T11" s="31"/>
      <c r="U11" s="30"/>
      <c r="V11" s="31"/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>
        <v>9.25</v>
      </c>
      <c r="AJ11" s="31"/>
      <c r="AK11" s="30"/>
      <c r="AL11" s="31"/>
      <c r="AM11" s="30">
        <v>7.5</v>
      </c>
      <c r="AN11" s="31"/>
      <c r="AO11" s="30"/>
      <c r="AP11" s="31"/>
      <c r="AQ11" s="30"/>
      <c r="AR11" s="31"/>
      <c r="AS11" s="30"/>
      <c r="AT11" s="31"/>
      <c r="AU11" s="30">
        <v>8.5</v>
      </c>
      <c r="AV11" s="31"/>
      <c r="AW11" s="30">
        <v>7.5</v>
      </c>
      <c r="AX11" s="31"/>
      <c r="AY11" s="30"/>
      <c r="AZ11" s="31"/>
      <c r="BA11" s="30">
        <v>7.45</v>
      </c>
      <c r="BB11" s="31"/>
      <c r="BC11" s="30">
        <v>8.5</v>
      </c>
      <c r="BD11" s="31"/>
      <c r="BE11" s="30">
        <v>9.3</v>
      </c>
      <c r="BF11" s="31"/>
      <c r="BG11" s="30">
        <v>8</v>
      </c>
      <c r="BH11" s="31"/>
      <c r="BI11" s="30">
        <v>7.75</v>
      </c>
      <c r="BJ11" s="31"/>
      <c r="BK11" s="30">
        <v>7.9</v>
      </c>
      <c r="BL11" s="31"/>
      <c r="BM11" s="30">
        <v>8</v>
      </c>
      <c r="BN11" s="31"/>
      <c r="BO11" s="30"/>
      <c r="BP11" s="31"/>
      <c r="BQ11" s="30">
        <v>8.7</v>
      </c>
      <c r="BR11" s="31"/>
      <c r="BS11" s="30"/>
      <c r="BT11" s="31"/>
      <c r="BU11" s="30"/>
      <c r="BV11" s="32"/>
      <c r="BW11" s="57">
        <f t="shared" si="0"/>
        <v>17</v>
      </c>
    </row>
    <row r="12" spans="1:75" s="27" customFormat="1" ht="18.75" customHeight="1">
      <c r="A12" s="22">
        <v>4</v>
      </c>
      <c r="B12" s="23" t="s">
        <v>86</v>
      </c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>
        <v>6.99</v>
      </c>
      <c r="N12" s="62"/>
      <c r="O12" s="61">
        <v>6.95</v>
      </c>
      <c r="P12" s="62" t="s">
        <v>4</v>
      </c>
      <c r="Q12" s="61"/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>
        <v>7.5</v>
      </c>
      <c r="AX12" s="62"/>
      <c r="AY12" s="61"/>
      <c r="AZ12" s="62"/>
      <c r="BA12" s="61"/>
      <c r="BB12" s="62"/>
      <c r="BC12" s="61"/>
      <c r="BD12" s="62"/>
      <c r="BE12" s="61"/>
      <c r="BF12" s="62"/>
      <c r="BG12" s="61"/>
      <c r="BH12" s="62"/>
      <c r="BI12" s="61"/>
      <c r="BJ12" s="62"/>
      <c r="BK12" s="61"/>
      <c r="BL12" s="62"/>
      <c r="BM12" s="61"/>
      <c r="BN12" s="62"/>
      <c r="BO12" s="61"/>
      <c r="BP12" s="62"/>
      <c r="BQ12" s="61"/>
      <c r="BR12" s="62"/>
      <c r="BS12" s="61"/>
      <c r="BT12" s="62"/>
      <c r="BU12" s="61"/>
      <c r="BV12" s="67"/>
      <c r="BW12" s="57">
        <f t="shared" si="0"/>
        <v>3</v>
      </c>
    </row>
    <row r="13" spans="1:75" s="21" customFormat="1" ht="18.75" customHeight="1">
      <c r="A13" s="28">
        <v>5</v>
      </c>
      <c r="B13" s="35" t="s">
        <v>18</v>
      </c>
      <c r="C13" s="30">
        <v>3.59</v>
      </c>
      <c r="D13" s="60"/>
      <c r="E13" s="30">
        <v>3.95</v>
      </c>
      <c r="F13" s="60"/>
      <c r="G13" s="30">
        <v>4.35</v>
      </c>
      <c r="H13" s="60"/>
      <c r="I13" s="30">
        <v>5.99</v>
      </c>
      <c r="J13" s="60"/>
      <c r="K13" s="30">
        <v>4.49</v>
      </c>
      <c r="L13" s="60"/>
      <c r="M13" s="30">
        <v>3.49</v>
      </c>
      <c r="N13" s="60"/>
      <c r="O13" s="30">
        <v>3.29</v>
      </c>
      <c r="P13" s="60" t="s">
        <v>4</v>
      </c>
      <c r="Q13" s="30"/>
      <c r="R13" s="60"/>
      <c r="S13" s="30">
        <v>4.65</v>
      </c>
      <c r="T13" s="60" t="s">
        <v>4</v>
      </c>
      <c r="U13" s="30">
        <v>4.2</v>
      </c>
      <c r="V13" s="60"/>
      <c r="W13" s="30"/>
      <c r="X13" s="60"/>
      <c r="Y13" s="30"/>
      <c r="Z13" s="60"/>
      <c r="AA13" s="30"/>
      <c r="AB13" s="60"/>
      <c r="AC13" s="30"/>
      <c r="AD13" s="60"/>
      <c r="AE13" s="30"/>
      <c r="AF13" s="60"/>
      <c r="AG13" s="30"/>
      <c r="AH13" s="60"/>
      <c r="AI13" s="30">
        <v>6.25</v>
      </c>
      <c r="AJ13" s="60"/>
      <c r="AK13" s="30">
        <v>5.25</v>
      </c>
      <c r="AL13" s="60"/>
      <c r="AM13" s="30">
        <v>5</v>
      </c>
      <c r="AN13" s="60"/>
      <c r="AO13" s="30"/>
      <c r="AP13" s="60"/>
      <c r="AQ13" s="30">
        <v>5</v>
      </c>
      <c r="AR13" s="60"/>
      <c r="AS13" s="30">
        <v>5.5</v>
      </c>
      <c r="AT13" s="60"/>
      <c r="AU13" s="30">
        <v>5.9</v>
      </c>
      <c r="AV13" s="60"/>
      <c r="AW13" s="30">
        <v>4</v>
      </c>
      <c r="AX13" s="60" t="s">
        <v>4</v>
      </c>
      <c r="AY13" s="30">
        <v>5</v>
      </c>
      <c r="AZ13" s="60"/>
      <c r="BA13" s="30">
        <v>5.49</v>
      </c>
      <c r="BB13" s="60"/>
      <c r="BC13" s="30">
        <v>6</v>
      </c>
      <c r="BD13" s="60"/>
      <c r="BE13" s="30">
        <v>5.8</v>
      </c>
      <c r="BF13" s="60"/>
      <c r="BG13" s="30">
        <v>5.4</v>
      </c>
      <c r="BH13" s="60"/>
      <c r="BI13" s="30">
        <v>5.7</v>
      </c>
      <c r="BJ13" s="60"/>
      <c r="BK13" s="30">
        <v>6</v>
      </c>
      <c r="BL13" s="60"/>
      <c r="BM13" s="30">
        <v>5.8</v>
      </c>
      <c r="BN13" s="60"/>
      <c r="BO13" s="30">
        <v>4.95</v>
      </c>
      <c r="BP13" s="60"/>
      <c r="BQ13" s="30">
        <v>4.9</v>
      </c>
      <c r="BR13" s="60"/>
      <c r="BS13" s="30"/>
      <c r="BT13" s="60"/>
      <c r="BU13" s="30"/>
      <c r="BV13" s="66"/>
      <c r="BW13" s="57">
        <f t="shared" si="0"/>
        <v>26</v>
      </c>
    </row>
    <row r="14" spans="1:75" s="27" customFormat="1" ht="18.75" customHeight="1">
      <c r="A14" s="22">
        <v>6</v>
      </c>
      <c r="B14" s="36" t="s">
        <v>19</v>
      </c>
      <c r="C14" s="61">
        <v>2.79</v>
      </c>
      <c r="D14" s="63"/>
      <c r="E14" s="61">
        <v>2.65</v>
      </c>
      <c r="F14" s="63" t="s">
        <v>4</v>
      </c>
      <c r="G14" s="61">
        <v>3.95</v>
      </c>
      <c r="H14" s="63"/>
      <c r="I14" s="61">
        <v>5.49</v>
      </c>
      <c r="J14" s="63"/>
      <c r="K14" s="61">
        <v>4.49</v>
      </c>
      <c r="L14" s="63"/>
      <c r="M14" s="61">
        <v>3.69</v>
      </c>
      <c r="N14" s="63"/>
      <c r="O14" s="61">
        <v>2.99</v>
      </c>
      <c r="P14" s="63" t="s">
        <v>4</v>
      </c>
      <c r="Q14" s="61"/>
      <c r="R14" s="63"/>
      <c r="S14" s="61">
        <v>3.65</v>
      </c>
      <c r="T14" s="63" t="s">
        <v>4</v>
      </c>
      <c r="U14" s="61">
        <v>4.65</v>
      </c>
      <c r="V14" s="63"/>
      <c r="W14" s="61"/>
      <c r="X14" s="63"/>
      <c r="Y14" s="61"/>
      <c r="Z14" s="63"/>
      <c r="AA14" s="61"/>
      <c r="AB14" s="63"/>
      <c r="AC14" s="61"/>
      <c r="AD14" s="63"/>
      <c r="AE14" s="61"/>
      <c r="AF14" s="63"/>
      <c r="AG14" s="61"/>
      <c r="AH14" s="63"/>
      <c r="AI14" s="61">
        <v>6.2</v>
      </c>
      <c r="AJ14" s="63"/>
      <c r="AK14" s="61">
        <v>4.95</v>
      </c>
      <c r="AL14" s="63"/>
      <c r="AM14" s="61">
        <v>4.8</v>
      </c>
      <c r="AN14" s="63"/>
      <c r="AO14" s="61"/>
      <c r="AP14" s="63"/>
      <c r="AQ14" s="61">
        <v>5</v>
      </c>
      <c r="AR14" s="63"/>
      <c r="AS14" s="61">
        <v>5.5</v>
      </c>
      <c r="AT14" s="63"/>
      <c r="AU14" s="61">
        <v>5.9</v>
      </c>
      <c r="AV14" s="63"/>
      <c r="AW14" s="61">
        <v>4</v>
      </c>
      <c r="AX14" s="63" t="s">
        <v>4</v>
      </c>
      <c r="AY14" s="61">
        <v>5</v>
      </c>
      <c r="AZ14" s="63"/>
      <c r="BA14" s="61">
        <v>4.79</v>
      </c>
      <c r="BB14" s="63"/>
      <c r="BC14" s="61">
        <v>6</v>
      </c>
      <c r="BD14" s="63"/>
      <c r="BE14" s="61">
        <v>5.8</v>
      </c>
      <c r="BF14" s="63"/>
      <c r="BG14" s="61">
        <v>5.4</v>
      </c>
      <c r="BH14" s="63"/>
      <c r="BI14" s="61">
        <v>5.7</v>
      </c>
      <c r="BJ14" s="63"/>
      <c r="BK14" s="61">
        <v>5.8</v>
      </c>
      <c r="BL14" s="63"/>
      <c r="BM14" s="61">
        <v>5.8</v>
      </c>
      <c r="BN14" s="63"/>
      <c r="BO14" s="61">
        <v>4.75</v>
      </c>
      <c r="BP14" s="63"/>
      <c r="BQ14" s="61">
        <v>4.9</v>
      </c>
      <c r="BR14" s="63"/>
      <c r="BS14" s="61"/>
      <c r="BT14" s="63"/>
      <c r="BU14" s="61"/>
      <c r="BV14" s="68"/>
      <c r="BW14" s="57">
        <f t="shared" si="0"/>
        <v>26</v>
      </c>
    </row>
    <row r="15" spans="1:75" s="21" customFormat="1" ht="18.75" customHeight="1">
      <c r="A15" s="28">
        <v>7</v>
      </c>
      <c r="B15" s="29" t="s">
        <v>20</v>
      </c>
      <c r="C15" s="30">
        <v>3.59</v>
      </c>
      <c r="D15" s="60"/>
      <c r="E15" s="30"/>
      <c r="F15" s="60"/>
      <c r="G15" s="30"/>
      <c r="H15" s="60"/>
      <c r="I15" s="30">
        <v>5.99</v>
      </c>
      <c r="J15" s="60"/>
      <c r="K15" s="30">
        <v>4.49</v>
      </c>
      <c r="L15" s="60"/>
      <c r="M15" s="30">
        <v>3.49</v>
      </c>
      <c r="N15" s="60"/>
      <c r="O15" s="30">
        <v>3.29</v>
      </c>
      <c r="P15" s="60"/>
      <c r="Q15" s="30"/>
      <c r="R15" s="60"/>
      <c r="S15" s="30">
        <v>4.65</v>
      </c>
      <c r="T15" s="60" t="s">
        <v>4</v>
      </c>
      <c r="U15" s="30"/>
      <c r="V15" s="60"/>
      <c r="W15" s="30"/>
      <c r="X15" s="60"/>
      <c r="Y15" s="30"/>
      <c r="Z15" s="60"/>
      <c r="AA15" s="30"/>
      <c r="AB15" s="60"/>
      <c r="AC15" s="30"/>
      <c r="AD15" s="60"/>
      <c r="AE15" s="30"/>
      <c r="AF15" s="60"/>
      <c r="AG15" s="30"/>
      <c r="AH15" s="60"/>
      <c r="AI15" s="30">
        <v>6.25</v>
      </c>
      <c r="AJ15" s="60"/>
      <c r="AK15" s="30">
        <v>5.25</v>
      </c>
      <c r="AL15" s="60"/>
      <c r="AM15" s="30">
        <v>5</v>
      </c>
      <c r="AN15" s="60"/>
      <c r="AO15" s="30"/>
      <c r="AP15" s="60"/>
      <c r="AQ15" s="30">
        <v>5</v>
      </c>
      <c r="AR15" s="60"/>
      <c r="AS15" s="30">
        <v>5.5</v>
      </c>
      <c r="AT15" s="60"/>
      <c r="AU15" s="30">
        <v>5.9</v>
      </c>
      <c r="AV15" s="60"/>
      <c r="AW15" s="30">
        <v>4</v>
      </c>
      <c r="AX15" s="60" t="s">
        <v>4</v>
      </c>
      <c r="AY15" s="30">
        <v>5</v>
      </c>
      <c r="AZ15" s="60"/>
      <c r="BA15" s="30">
        <v>5.49</v>
      </c>
      <c r="BB15" s="60"/>
      <c r="BC15" s="30">
        <v>6</v>
      </c>
      <c r="BD15" s="60"/>
      <c r="BE15" s="30">
        <v>5.8</v>
      </c>
      <c r="BF15" s="60"/>
      <c r="BG15" s="30">
        <v>5.4</v>
      </c>
      <c r="BH15" s="60"/>
      <c r="BI15" s="30">
        <v>5.7</v>
      </c>
      <c r="BJ15" s="60"/>
      <c r="BK15" s="30">
        <v>6</v>
      </c>
      <c r="BL15" s="60"/>
      <c r="BM15" s="30">
        <v>5.8</v>
      </c>
      <c r="BN15" s="60"/>
      <c r="BO15" s="30">
        <v>4.95</v>
      </c>
      <c r="BP15" s="60"/>
      <c r="BQ15" s="30">
        <v>4.9</v>
      </c>
      <c r="BR15" s="60"/>
      <c r="BS15" s="30"/>
      <c r="BT15" s="60"/>
      <c r="BU15" s="30"/>
      <c r="BV15" s="66"/>
      <c r="BW15" s="57">
        <f t="shared" si="0"/>
        <v>23</v>
      </c>
    </row>
    <row r="16" spans="1:75" s="27" customFormat="1" ht="18.75" customHeight="1">
      <c r="A16" s="22">
        <v>8</v>
      </c>
      <c r="B16" s="36" t="s">
        <v>21</v>
      </c>
      <c r="C16" s="61">
        <v>4.49</v>
      </c>
      <c r="D16" s="63"/>
      <c r="E16" s="61">
        <v>3.75</v>
      </c>
      <c r="F16" s="63"/>
      <c r="G16" s="61">
        <v>4.25</v>
      </c>
      <c r="H16" s="63"/>
      <c r="I16" s="61">
        <v>4.75</v>
      </c>
      <c r="J16" s="63"/>
      <c r="K16" s="61">
        <v>5.99</v>
      </c>
      <c r="L16" s="63"/>
      <c r="M16" s="61">
        <v>5.55</v>
      </c>
      <c r="N16" s="63"/>
      <c r="O16" s="61">
        <v>3.99</v>
      </c>
      <c r="P16" s="63"/>
      <c r="Q16" s="61"/>
      <c r="R16" s="63"/>
      <c r="S16" s="61">
        <v>4.99</v>
      </c>
      <c r="T16" s="63"/>
      <c r="U16" s="61">
        <v>4.6</v>
      </c>
      <c r="V16" s="63"/>
      <c r="W16" s="61"/>
      <c r="X16" s="63"/>
      <c r="Y16" s="61"/>
      <c r="Z16" s="63"/>
      <c r="AA16" s="61"/>
      <c r="AB16" s="63"/>
      <c r="AC16" s="61"/>
      <c r="AD16" s="63"/>
      <c r="AE16" s="61"/>
      <c r="AF16" s="63"/>
      <c r="AG16" s="61"/>
      <c r="AH16" s="63"/>
      <c r="AI16" s="61">
        <v>6.85</v>
      </c>
      <c r="AJ16" s="63"/>
      <c r="AK16" s="61">
        <v>5.95</v>
      </c>
      <c r="AL16" s="63"/>
      <c r="AM16" s="61">
        <v>6.2</v>
      </c>
      <c r="AN16" s="63"/>
      <c r="AO16" s="61"/>
      <c r="AP16" s="63"/>
      <c r="AQ16" s="61">
        <v>5.25</v>
      </c>
      <c r="AR16" s="63"/>
      <c r="AS16" s="61">
        <v>6.5</v>
      </c>
      <c r="AT16" s="63"/>
      <c r="AU16" s="61">
        <v>6.25</v>
      </c>
      <c r="AV16" s="63"/>
      <c r="AW16" s="61">
        <v>4.5</v>
      </c>
      <c r="AX16" s="63"/>
      <c r="AY16" s="61">
        <v>5.85</v>
      </c>
      <c r="AZ16" s="63"/>
      <c r="BA16" s="61">
        <v>5.7</v>
      </c>
      <c r="BB16" s="63"/>
      <c r="BC16" s="61">
        <v>6.5</v>
      </c>
      <c r="BD16" s="63"/>
      <c r="BE16" s="61">
        <v>6.8</v>
      </c>
      <c r="BF16" s="63"/>
      <c r="BG16" s="61">
        <v>5.4</v>
      </c>
      <c r="BH16" s="63"/>
      <c r="BI16" s="61">
        <v>5.99</v>
      </c>
      <c r="BJ16" s="63"/>
      <c r="BK16" s="61">
        <v>6.4</v>
      </c>
      <c r="BL16" s="63"/>
      <c r="BM16" s="61">
        <v>6.6</v>
      </c>
      <c r="BN16" s="63"/>
      <c r="BO16" s="61">
        <v>5.7</v>
      </c>
      <c r="BP16" s="63"/>
      <c r="BQ16" s="61">
        <v>5.8</v>
      </c>
      <c r="BR16" s="63"/>
      <c r="BS16" s="61"/>
      <c r="BT16" s="63"/>
      <c r="BU16" s="61"/>
      <c r="BV16" s="68"/>
      <c r="BW16" s="57">
        <f t="shared" si="0"/>
        <v>26</v>
      </c>
    </row>
    <row r="17" spans="1:75" s="21" customFormat="1" ht="18.75" customHeight="1">
      <c r="A17" s="28">
        <v>9</v>
      </c>
      <c r="B17" s="29" t="s">
        <v>22</v>
      </c>
      <c r="C17" s="30">
        <v>2.39</v>
      </c>
      <c r="D17" s="60"/>
      <c r="E17" s="30">
        <v>3.75</v>
      </c>
      <c r="F17" s="60"/>
      <c r="G17" s="30">
        <v>4.25</v>
      </c>
      <c r="H17" s="60"/>
      <c r="I17" s="30">
        <v>2.49</v>
      </c>
      <c r="J17" s="60" t="s">
        <v>4</v>
      </c>
      <c r="K17" s="30"/>
      <c r="L17" s="60"/>
      <c r="M17" s="30">
        <v>2.99</v>
      </c>
      <c r="N17" s="60" t="s">
        <v>4</v>
      </c>
      <c r="O17" s="30">
        <v>1.95</v>
      </c>
      <c r="P17" s="60" t="s">
        <v>4</v>
      </c>
      <c r="Q17" s="30"/>
      <c r="R17" s="60"/>
      <c r="S17" s="30">
        <v>4.39</v>
      </c>
      <c r="T17" s="60" t="s">
        <v>4</v>
      </c>
      <c r="U17" s="30">
        <v>3.49</v>
      </c>
      <c r="V17" s="60"/>
      <c r="W17" s="30"/>
      <c r="X17" s="60"/>
      <c r="Y17" s="30"/>
      <c r="Z17" s="60"/>
      <c r="AA17" s="30"/>
      <c r="AB17" s="60"/>
      <c r="AC17" s="30"/>
      <c r="AD17" s="60"/>
      <c r="AE17" s="30"/>
      <c r="AF17" s="60"/>
      <c r="AG17" s="30"/>
      <c r="AH17" s="60"/>
      <c r="AI17" s="30">
        <v>6.4</v>
      </c>
      <c r="AJ17" s="60"/>
      <c r="AK17" s="30">
        <v>4.95</v>
      </c>
      <c r="AL17" s="60"/>
      <c r="AM17" s="30">
        <v>4.7</v>
      </c>
      <c r="AN17" s="60"/>
      <c r="AO17" s="30"/>
      <c r="AP17" s="60"/>
      <c r="AQ17" s="30">
        <v>5</v>
      </c>
      <c r="AR17" s="60"/>
      <c r="AS17" s="30">
        <v>6.5</v>
      </c>
      <c r="AT17" s="60"/>
      <c r="AU17" s="30"/>
      <c r="AV17" s="60"/>
      <c r="AW17" s="30">
        <v>4.5</v>
      </c>
      <c r="AX17" s="60"/>
      <c r="AY17" s="30">
        <v>5.85</v>
      </c>
      <c r="AZ17" s="60"/>
      <c r="BA17" s="30">
        <v>4.4</v>
      </c>
      <c r="BB17" s="60"/>
      <c r="BC17" s="30">
        <v>5</v>
      </c>
      <c r="BD17" s="60"/>
      <c r="BE17" s="30">
        <v>5.8</v>
      </c>
      <c r="BF17" s="60"/>
      <c r="BG17" s="30">
        <v>5.4</v>
      </c>
      <c r="BH17" s="60"/>
      <c r="BI17" s="30">
        <v>2.95</v>
      </c>
      <c r="BJ17" s="60" t="s">
        <v>4</v>
      </c>
      <c r="BK17" s="30">
        <v>4.9</v>
      </c>
      <c r="BL17" s="60"/>
      <c r="BM17" s="30">
        <v>6.25</v>
      </c>
      <c r="BN17" s="60"/>
      <c r="BO17" s="30">
        <v>4.5</v>
      </c>
      <c r="BP17" s="60"/>
      <c r="BQ17" s="30">
        <v>5.8</v>
      </c>
      <c r="BR17" s="60"/>
      <c r="BS17" s="30"/>
      <c r="BT17" s="60"/>
      <c r="BU17" s="30"/>
      <c r="BV17" s="66"/>
      <c r="BW17" s="57">
        <f t="shared" si="0"/>
        <v>24</v>
      </c>
    </row>
    <row r="18" spans="1:75" s="27" customFormat="1" ht="18.75" customHeight="1">
      <c r="A18" s="22">
        <v>10</v>
      </c>
      <c r="B18" s="36" t="s">
        <v>23</v>
      </c>
      <c r="C18" s="61">
        <v>2.59</v>
      </c>
      <c r="D18" s="63"/>
      <c r="E18" s="61">
        <v>2.35</v>
      </c>
      <c r="F18" s="63" t="s">
        <v>4</v>
      </c>
      <c r="G18" s="61">
        <v>3.39</v>
      </c>
      <c r="H18" s="63"/>
      <c r="I18" s="61">
        <v>2.49</v>
      </c>
      <c r="J18" s="63" t="s">
        <v>4</v>
      </c>
      <c r="K18" s="61">
        <v>4.99</v>
      </c>
      <c r="L18" s="63"/>
      <c r="M18" s="61">
        <v>2.39</v>
      </c>
      <c r="N18" s="63"/>
      <c r="O18" s="61">
        <v>3.65</v>
      </c>
      <c r="P18" s="63"/>
      <c r="Q18" s="61"/>
      <c r="R18" s="63"/>
      <c r="S18" s="61">
        <v>3.49</v>
      </c>
      <c r="T18" s="63" t="s">
        <v>4</v>
      </c>
      <c r="U18" s="61"/>
      <c r="V18" s="63"/>
      <c r="W18" s="61"/>
      <c r="X18" s="63"/>
      <c r="Y18" s="61"/>
      <c r="Z18" s="63"/>
      <c r="AA18" s="61"/>
      <c r="AB18" s="63"/>
      <c r="AC18" s="61"/>
      <c r="AD18" s="63"/>
      <c r="AE18" s="61"/>
      <c r="AF18" s="63"/>
      <c r="AG18" s="61"/>
      <c r="AH18" s="63"/>
      <c r="AI18" s="61"/>
      <c r="AJ18" s="63"/>
      <c r="AK18" s="61">
        <v>4.95</v>
      </c>
      <c r="AL18" s="63"/>
      <c r="AM18" s="61">
        <v>4</v>
      </c>
      <c r="AN18" s="63"/>
      <c r="AO18" s="61"/>
      <c r="AP18" s="63"/>
      <c r="AQ18" s="61">
        <v>4.9</v>
      </c>
      <c r="AR18" s="63"/>
      <c r="AS18" s="61">
        <v>5</v>
      </c>
      <c r="AT18" s="63"/>
      <c r="AU18" s="61">
        <v>4</v>
      </c>
      <c r="AV18" s="63"/>
      <c r="AW18" s="61">
        <v>3.5</v>
      </c>
      <c r="AX18" s="63" t="s">
        <v>4</v>
      </c>
      <c r="AY18" s="61">
        <v>3.9</v>
      </c>
      <c r="AZ18" s="63"/>
      <c r="BA18" s="61">
        <v>3.15</v>
      </c>
      <c r="BB18" s="63"/>
      <c r="BC18" s="61">
        <v>5</v>
      </c>
      <c r="BD18" s="63"/>
      <c r="BE18" s="61">
        <v>4.5</v>
      </c>
      <c r="BF18" s="63"/>
      <c r="BG18" s="61">
        <v>4.9</v>
      </c>
      <c r="BH18" s="63"/>
      <c r="BI18" s="61">
        <v>3.39</v>
      </c>
      <c r="BJ18" s="63"/>
      <c r="BK18" s="61">
        <v>4.9</v>
      </c>
      <c r="BL18" s="63"/>
      <c r="BM18" s="61"/>
      <c r="BN18" s="63"/>
      <c r="BO18" s="61">
        <v>3.75</v>
      </c>
      <c r="BP18" s="63"/>
      <c r="BQ18" s="61">
        <v>4.9</v>
      </c>
      <c r="BR18" s="63"/>
      <c r="BS18" s="61"/>
      <c r="BT18" s="63"/>
      <c r="BU18" s="61"/>
      <c r="BV18" s="68"/>
      <c r="BW18" s="57">
        <f t="shared" si="0"/>
        <v>23</v>
      </c>
    </row>
    <row r="19" spans="1:75" s="21" customFormat="1" ht="18.75" customHeight="1">
      <c r="A19" s="28">
        <v>11</v>
      </c>
      <c r="B19" s="29" t="s">
        <v>24</v>
      </c>
      <c r="C19" s="30">
        <v>1.99</v>
      </c>
      <c r="D19" s="60"/>
      <c r="E19" s="30">
        <v>1.95</v>
      </c>
      <c r="F19" s="60" t="s">
        <v>4</v>
      </c>
      <c r="G19" s="30">
        <v>2.19</v>
      </c>
      <c r="H19" s="60" t="s">
        <v>4</v>
      </c>
      <c r="I19" s="30">
        <v>2.49</v>
      </c>
      <c r="J19" s="60" t="s">
        <v>4</v>
      </c>
      <c r="K19" s="30"/>
      <c r="L19" s="60"/>
      <c r="M19" s="30">
        <v>2.99</v>
      </c>
      <c r="N19" s="60"/>
      <c r="O19" s="30">
        <v>1.95</v>
      </c>
      <c r="P19" s="60"/>
      <c r="Q19" s="30"/>
      <c r="R19" s="60"/>
      <c r="S19" s="30">
        <v>2.99</v>
      </c>
      <c r="T19" s="60" t="s">
        <v>4</v>
      </c>
      <c r="U19" s="30">
        <v>3.55</v>
      </c>
      <c r="V19" s="60"/>
      <c r="W19" s="30"/>
      <c r="X19" s="60"/>
      <c r="Y19" s="30"/>
      <c r="Z19" s="60"/>
      <c r="AA19" s="30"/>
      <c r="AB19" s="60"/>
      <c r="AC19" s="30"/>
      <c r="AD19" s="60"/>
      <c r="AE19" s="30"/>
      <c r="AF19" s="60"/>
      <c r="AG19" s="30"/>
      <c r="AH19" s="60"/>
      <c r="AI19" s="30">
        <v>5.85</v>
      </c>
      <c r="AJ19" s="60"/>
      <c r="AK19" s="30">
        <v>4.95</v>
      </c>
      <c r="AL19" s="60"/>
      <c r="AM19" s="30">
        <v>4</v>
      </c>
      <c r="AN19" s="60"/>
      <c r="AO19" s="30"/>
      <c r="AP19" s="60"/>
      <c r="AQ19" s="30">
        <v>4.5</v>
      </c>
      <c r="AR19" s="60"/>
      <c r="AS19" s="30">
        <v>5</v>
      </c>
      <c r="AT19" s="60"/>
      <c r="AU19" s="30">
        <v>4</v>
      </c>
      <c r="AV19" s="60"/>
      <c r="AW19" s="30">
        <v>3</v>
      </c>
      <c r="AX19" s="60" t="s">
        <v>4</v>
      </c>
      <c r="AY19" s="30">
        <v>3.65</v>
      </c>
      <c r="AZ19" s="60"/>
      <c r="BA19" s="30">
        <v>2.92</v>
      </c>
      <c r="BB19" s="60"/>
      <c r="BC19" s="30">
        <v>4.5</v>
      </c>
      <c r="BD19" s="60"/>
      <c r="BE19" s="30">
        <v>5.5</v>
      </c>
      <c r="BF19" s="60"/>
      <c r="BG19" s="30">
        <v>4.65</v>
      </c>
      <c r="BH19" s="60"/>
      <c r="BI19" s="30">
        <v>2.95</v>
      </c>
      <c r="BJ19" s="60" t="s">
        <v>4</v>
      </c>
      <c r="BK19" s="30">
        <v>4.9</v>
      </c>
      <c r="BL19" s="60"/>
      <c r="BM19" s="30">
        <v>5.8</v>
      </c>
      <c r="BN19" s="60"/>
      <c r="BO19" s="30">
        <v>3.55</v>
      </c>
      <c r="BP19" s="60"/>
      <c r="BQ19" s="30">
        <v>4.9</v>
      </c>
      <c r="BR19" s="60"/>
      <c r="BS19" s="30"/>
      <c r="BT19" s="60"/>
      <c r="BU19" s="30"/>
      <c r="BV19" s="66"/>
      <c r="BW19" s="57">
        <f t="shared" si="0"/>
        <v>25</v>
      </c>
    </row>
    <row r="20" spans="1:75" s="27" customFormat="1" ht="18.75" customHeight="1">
      <c r="A20" s="22">
        <v>12</v>
      </c>
      <c r="B20" s="36" t="s">
        <v>25</v>
      </c>
      <c r="C20" s="61">
        <v>9.4</v>
      </c>
      <c r="D20" s="62"/>
      <c r="E20" s="61">
        <v>8.8</v>
      </c>
      <c r="F20" s="62"/>
      <c r="G20" s="61">
        <v>8.9</v>
      </c>
      <c r="H20" s="62" t="s">
        <v>4</v>
      </c>
      <c r="I20" s="61">
        <v>7.99</v>
      </c>
      <c r="J20" s="62" t="s">
        <v>4</v>
      </c>
      <c r="K20" s="61">
        <v>12.99</v>
      </c>
      <c r="L20" s="62"/>
      <c r="M20" s="61">
        <v>8.75</v>
      </c>
      <c r="N20" s="62"/>
      <c r="O20" s="61">
        <v>8.49</v>
      </c>
      <c r="P20" s="62"/>
      <c r="Q20" s="61"/>
      <c r="R20" s="62"/>
      <c r="S20" s="61">
        <v>10.75</v>
      </c>
      <c r="T20" s="62"/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>
        <v>10.8</v>
      </c>
      <c r="AJ20" s="62"/>
      <c r="AK20" s="61">
        <v>10.9</v>
      </c>
      <c r="AL20" s="62"/>
      <c r="AM20" s="61">
        <v>13</v>
      </c>
      <c r="AN20" s="62"/>
      <c r="AO20" s="61"/>
      <c r="AP20" s="62"/>
      <c r="AQ20" s="61"/>
      <c r="AR20" s="62"/>
      <c r="AS20" s="61">
        <v>10</v>
      </c>
      <c r="AT20" s="62"/>
      <c r="AU20" s="61">
        <v>9.2</v>
      </c>
      <c r="AV20" s="62"/>
      <c r="AW20" s="61">
        <v>8.5</v>
      </c>
      <c r="AX20" s="62" t="s">
        <v>4</v>
      </c>
      <c r="AY20" s="61">
        <v>11</v>
      </c>
      <c r="AZ20" s="62"/>
      <c r="BA20" s="61">
        <v>10.99</v>
      </c>
      <c r="BB20" s="62"/>
      <c r="BC20" s="61">
        <v>9.45</v>
      </c>
      <c r="BD20" s="62"/>
      <c r="BE20" s="61">
        <v>12.7</v>
      </c>
      <c r="BF20" s="62"/>
      <c r="BG20" s="61">
        <v>10.5</v>
      </c>
      <c r="BH20" s="62"/>
      <c r="BI20" s="61">
        <v>9.15</v>
      </c>
      <c r="BJ20" s="62"/>
      <c r="BK20" s="61">
        <v>11.5</v>
      </c>
      <c r="BL20" s="62"/>
      <c r="BM20" s="61"/>
      <c r="BN20" s="62"/>
      <c r="BO20" s="61">
        <v>10.6</v>
      </c>
      <c r="BP20" s="62"/>
      <c r="BQ20" s="61">
        <v>9.9</v>
      </c>
      <c r="BR20" s="62"/>
      <c r="BS20" s="61"/>
      <c r="BT20" s="62"/>
      <c r="BU20" s="61"/>
      <c r="BV20" s="67"/>
      <c r="BW20" s="57">
        <f t="shared" si="0"/>
        <v>23</v>
      </c>
    </row>
    <row r="21" spans="1:75" s="21" customFormat="1" ht="18.75" customHeight="1">
      <c r="A21" s="28">
        <v>13</v>
      </c>
      <c r="B21" s="29" t="s">
        <v>26</v>
      </c>
      <c r="C21" s="30">
        <v>5.85</v>
      </c>
      <c r="D21" s="31"/>
      <c r="E21" s="30">
        <v>6.8</v>
      </c>
      <c r="F21" s="31"/>
      <c r="G21" s="30"/>
      <c r="H21" s="31"/>
      <c r="I21" s="30">
        <v>5.95</v>
      </c>
      <c r="J21" s="31" t="s">
        <v>4</v>
      </c>
      <c r="K21" s="30">
        <v>7.99</v>
      </c>
      <c r="L21" s="31"/>
      <c r="M21" s="30">
        <v>5.9</v>
      </c>
      <c r="N21" s="31"/>
      <c r="O21" s="30">
        <v>8.99</v>
      </c>
      <c r="P21" s="31"/>
      <c r="Q21" s="30"/>
      <c r="R21" s="31"/>
      <c r="S21" s="30">
        <v>6.5</v>
      </c>
      <c r="T21" s="31" t="s">
        <v>4</v>
      </c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>
        <v>8.25</v>
      </c>
      <c r="AJ21" s="31"/>
      <c r="AK21" s="30">
        <v>6.95</v>
      </c>
      <c r="AL21" s="31"/>
      <c r="AM21" s="30">
        <v>7.5</v>
      </c>
      <c r="AN21" s="31"/>
      <c r="AO21" s="30"/>
      <c r="AP21" s="31"/>
      <c r="AQ21" s="30">
        <v>8.5</v>
      </c>
      <c r="AR21" s="31"/>
      <c r="AS21" s="30">
        <v>8</v>
      </c>
      <c r="AT21" s="31"/>
      <c r="AU21" s="30">
        <v>7.6</v>
      </c>
      <c r="AV21" s="31"/>
      <c r="AW21" s="30">
        <v>7.5</v>
      </c>
      <c r="AX21" s="31"/>
      <c r="AY21" s="30">
        <v>6.5</v>
      </c>
      <c r="AZ21" s="31"/>
      <c r="BA21" s="30">
        <v>8.75</v>
      </c>
      <c r="BB21" s="31"/>
      <c r="BC21" s="30">
        <v>7.6</v>
      </c>
      <c r="BD21" s="31"/>
      <c r="BE21" s="30">
        <v>10</v>
      </c>
      <c r="BF21" s="31"/>
      <c r="BG21" s="30">
        <v>7.7</v>
      </c>
      <c r="BH21" s="31"/>
      <c r="BI21" s="30">
        <v>7.95</v>
      </c>
      <c r="BJ21" s="31"/>
      <c r="BK21" s="30">
        <v>8</v>
      </c>
      <c r="BL21" s="31"/>
      <c r="BM21" s="30"/>
      <c r="BN21" s="31"/>
      <c r="BO21" s="30"/>
      <c r="BP21" s="31"/>
      <c r="BQ21" s="30">
        <v>6.7</v>
      </c>
      <c r="BR21" s="31"/>
      <c r="BS21" s="30"/>
      <c r="BT21" s="31"/>
      <c r="BU21" s="30"/>
      <c r="BV21" s="32"/>
      <c r="BW21" s="57">
        <f t="shared" si="0"/>
        <v>22</v>
      </c>
    </row>
    <row r="22" spans="1:75" s="27" customFormat="1" ht="18.75" customHeight="1">
      <c r="A22" s="22">
        <v>14</v>
      </c>
      <c r="B22" s="36" t="s">
        <v>27</v>
      </c>
      <c r="C22" s="61">
        <v>5.9</v>
      </c>
      <c r="D22" s="62"/>
      <c r="E22" s="61">
        <v>5.75</v>
      </c>
      <c r="F22" s="62"/>
      <c r="G22" s="61">
        <v>7.45</v>
      </c>
      <c r="H22" s="62"/>
      <c r="I22" s="61">
        <v>5.99</v>
      </c>
      <c r="J22" s="62" t="s">
        <v>4</v>
      </c>
      <c r="K22" s="61">
        <v>6.99</v>
      </c>
      <c r="L22" s="62"/>
      <c r="M22" s="61">
        <v>6.49</v>
      </c>
      <c r="N22" s="62"/>
      <c r="O22" s="61">
        <v>6.99</v>
      </c>
      <c r="P22" s="62" t="s">
        <v>4</v>
      </c>
      <c r="Q22" s="61"/>
      <c r="R22" s="62"/>
      <c r="S22" s="61">
        <v>6.9</v>
      </c>
      <c r="T22" s="62" t="s">
        <v>4</v>
      </c>
      <c r="U22" s="61">
        <v>7.7</v>
      </c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>
        <v>9.55</v>
      </c>
      <c r="AJ22" s="62"/>
      <c r="AK22" s="61">
        <v>9.5</v>
      </c>
      <c r="AL22" s="62"/>
      <c r="AM22" s="61">
        <v>8.5</v>
      </c>
      <c r="AN22" s="62"/>
      <c r="AO22" s="61"/>
      <c r="AP22" s="62"/>
      <c r="AQ22" s="61">
        <v>8.5</v>
      </c>
      <c r="AR22" s="62"/>
      <c r="AS22" s="61">
        <v>10</v>
      </c>
      <c r="AT22" s="62"/>
      <c r="AU22" s="61">
        <v>9.2</v>
      </c>
      <c r="AV22" s="62"/>
      <c r="AW22" s="61">
        <v>6</v>
      </c>
      <c r="AX22" s="62" t="s">
        <v>4</v>
      </c>
      <c r="AY22" s="61">
        <v>9.5</v>
      </c>
      <c r="AZ22" s="62"/>
      <c r="BA22" s="61">
        <v>7.3</v>
      </c>
      <c r="BB22" s="62"/>
      <c r="BC22" s="61">
        <v>9.45</v>
      </c>
      <c r="BD22" s="62"/>
      <c r="BE22" s="61">
        <v>9.4</v>
      </c>
      <c r="BF22" s="62"/>
      <c r="BG22" s="61">
        <v>9.5</v>
      </c>
      <c r="BH22" s="62"/>
      <c r="BI22" s="61">
        <v>9.15</v>
      </c>
      <c r="BJ22" s="62"/>
      <c r="BK22" s="61">
        <v>9</v>
      </c>
      <c r="BL22" s="62"/>
      <c r="BM22" s="61">
        <v>8.6</v>
      </c>
      <c r="BN22" s="62"/>
      <c r="BO22" s="61">
        <v>9.65</v>
      </c>
      <c r="BP22" s="62"/>
      <c r="BQ22" s="61">
        <v>8.4</v>
      </c>
      <c r="BR22" s="62"/>
      <c r="BS22" s="61"/>
      <c r="BT22" s="62"/>
      <c r="BU22" s="61"/>
      <c r="BV22" s="67"/>
      <c r="BW22" s="57">
        <f t="shared" si="0"/>
        <v>26</v>
      </c>
    </row>
    <row r="23" spans="1:75" s="21" customFormat="1" ht="18.75" customHeight="1">
      <c r="A23" s="28">
        <v>15</v>
      </c>
      <c r="B23" s="29" t="s">
        <v>11</v>
      </c>
      <c r="C23" s="30">
        <v>2.59</v>
      </c>
      <c r="D23" s="60" t="s">
        <v>4</v>
      </c>
      <c r="E23" s="30">
        <v>2.6</v>
      </c>
      <c r="F23" s="60" t="s">
        <v>4</v>
      </c>
      <c r="G23" s="30">
        <v>2.79</v>
      </c>
      <c r="H23" s="60" t="s">
        <v>4</v>
      </c>
      <c r="I23" s="30">
        <v>2.79</v>
      </c>
      <c r="J23" s="60" t="s">
        <v>4</v>
      </c>
      <c r="K23" s="30">
        <v>2.49</v>
      </c>
      <c r="L23" s="60" t="s">
        <v>4</v>
      </c>
      <c r="M23" s="30">
        <v>2.79</v>
      </c>
      <c r="N23" s="60" t="s">
        <v>4</v>
      </c>
      <c r="O23" s="30">
        <v>2.58</v>
      </c>
      <c r="P23" s="60" t="s">
        <v>4</v>
      </c>
      <c r="Q23" s="30">
        <v>3.39</v>
      </c>
      <c r="R23" s="60"/>
      <c r="S23" s="30">
        <v>2.89</v>
      </c>
      <c r="T23" s="60" t="s">
        <v>4</v>
      </c>
      <c r="U23" s="30">
        <v>2.91</v>
      </c>
      <c r="V23" s="60" t="s">
        <v>4</v>
      </c>
      <c r="W23" s="30"/>
      <c r="X23" s="60"/>
      <c r="Y23" s="30"/>
      <c r="Z23" s="60"/>
      <c r="AA23" s="30"/>
      <c r="AB23" s="60"/>
      <c r="AC23" s="30"/>
      <c r="AD23" s="60"/>
      <c r="AE23" s="30"/>
      <c r="AF23" s="60"/>
      <c r="AG23" s="30"/>
      <c r="AH23" s="60"/>
      <c r="AI23" s="30">
        <v>4.3</v>
      </c>
      <c r="AJ23" s="60"/>
      <c r="AK23" s="30">
        <v>3.75</v>
      </c>
      <c r="AL23" s="60"/>
      <c r="AM23" s="30">
        <v>3.25</v>
      </c>
      <c r="AN23" s="60"/>
      <c r="AO23" s="30"/>
      <c r="AP23" s="60"/>
      <c r="AQ23" s="30">
        <v>4</v>
      </c>
      <c r="AR23" s="60"/>
      <c r="AS23" s="30">
        <v>4</v>
      </c>
      <c r="AT23" s="60"/>
      <c r="AU23" s="30">
        <v>4.7</v>
      </c>
      <c r="AV23" s="60"/>
      <c r="AW23" s="30">
        <v>3.5</v>
      </c>
      <c r="AX23" s="60"/>
      <c r="AY23" s="30">
        <v>4.4</v>
      </c>
      <c r="AZ23" s="60"/>
      <c r="BA23" s="30">
        <v>3.99</v>
      </c>
      <c r="BB23" s="60"/>
      <c r="BC23" s="30">
        <v>4</v>
      </c>
      <c r="BD23" s="60"/>
      <c r="BE23" s="30">
        <v>3.5</v>
      </c>
      <c r="BF23" s="60" t="s">
        <v>4</v>
      </c>
      <c r="BG23" s="30">
        <v>4</v>
      </c>
      <c r="BH23" s="60"/>
      <c r="BI23" s="30">
        <v>2.99</v>
      </c>
      <c r="BJ23" s="60"/>
      <c r="BK23" s="30">
        <v>4.5</v>
      </c>
      <c r="BL23" s="60"/>
      <c r="BM23" s="30">
        <v>4.4</v>
      </c>
      <c r="BN23" s="60"/>
      <c r="BO23" s="30">
        <v>3.95</v>
      </c>
      <c r="BP23" s="60"/>
      <c r="BQ23" s="30">
        <v>4.3</v>
      </c>
      <c r="BR23" s="60"/>
      <c r="BS23" s="30"/>
      <c r="BT23" s="60"/>
      <c r="BU23" s="30"/>
      <c r="BV23" s="66"/>
      <c r="BW23" s="57">
        <f t="shared" si="0"/>
        <v>27</v>
      </c>
    </row>
    <row r="24" spans="1:75" s="27" customFormat="1" ht="18.75" customHeight="1">
      <c r="A24" s="22">
        <v>16</v>
      </c>
      <c r="B24" s="36" t="s">
        <v>28</v>
      </c>
      <c r="C24" s="61">
        <v>5.95</v>
      </c>
      <c r="D24" s="63" t="s">
        <v>4</v>
      </c>
      <c r="E24" s="61">
        <v>5.95</v>
      </c>
      <c r="F24" s="63" t="s">
        <v>4</v>
      </c>
      <c r="G24" s="61">
        <v>6.19</v>
      </c>
      <c r="H24" s="63" t="s">
        <v>4</v>
      </c>
      <c r="I24" s="61">
        <v>6.19</v>
      </c>
      <c r="J24" s="63" t="s">
        <v>4</v>
      </c>
      <c r="K24" s="61">
        <v>8.99</v>
      </c>
      <c r="L24" s="63"/>
      <c r="M24" s="61">
        <v>5.99</v>
      </c>
      <c r="N24" s="63" t="s">
        <v>4</v>
      </c>
      <c r="O24" s="61">
        <v>4.99</v>
      </c>
      <c r="P24" s="63" t="s">
        <v>4</v>
      </c>
      <c r="Q24" s="61">
        <v>6.99</v>
      </c>
      <c r="R24" s="63"/>
      <c r="S24" s="61">
        <v>7.8</v>
      </c>
      <c r="T24" s="63" t="s">
        <v>4</v>
      </c>
      <c r="U24" s="61">
        <v>6.45</v>
      </c>
      <c r="V24" s="63" t="s">
        <v>4</v>
      </c>
      <c r="W24" s="61"/>
      <c r="X24" s="63"/>
      <c r="Y24" s="61"/>
      <c r="Z24" s="63"/>
      <c r="AA24" s="61"/>
      <c r="AB24" s="63"/>
      <c r="AC24" s="61"/>
      <c r="AD24" s="63"/>
      <c r="AE24" s="61"/>
      <c r="AF24" s="63"/>
      <c r="AG24" s="61"/>
      <c r="AH24" s="63"/>
      <c r="AI24" s="61">
        <v>9.95</v>
      </c>
      <c r="AJ24" s="63"/>
      <c r="AK24" s="61">
        <v>8.5</v>
      </c>
      <c r="AL24" s="63"/>
      <c r="AM24" s="61">
        <v>8.5</v>
      </c>
      <c r="AN24" s="63"/>
      <c r="AO24" s="61"/>
      <c r="AP24" s="63"/>
      <c r="AQ24" s="61">
        <v>8</v>
      </c>
      <c r="AR24" s="63"/>
      <c r="AS24" s="61">
        <v>9</v>
      </c>
      <c r="AT24" s="63"/>
      <c r="AU24" s="61">
        <v>10.3</v>
      </c>
      <c r="AV24" s="63"/>
      <c r="AW24" s="61">
        <v>9</v>
      </c>
      <c r="AX24" s="63"/>
      <c r="AY24" s="61">
        <v>9.75</v>
      </c>
      <c r="AZ24" s="63"/>
      <c r="BA24" s="61">
        <v>7.99</v>
      </c>
      <c r="BB24" s="63"/>
      <c r="BC24" s="61">
        <v>8</v>
      </c>
      <c r="BD24" s="63"/>
      <c r="BE24" s="61">
        <v>7.5</v>
      </c>
      <c r="BF24" s="63"/>
      <c r="BG24" s="61">
        <v>8</v>
      </c>
      <c r="BH24" s="63"/>
      <c r="BI24" s="61">
        <v>7.95</v>
      </c>
      <c r="BJ24" s="63"/>
      <c r="BK24" s="61">
        <v>8</v>
      </c>
      <c r="BL24" s="63"/>
      <c r="BM24" s="61">
        <v>9</v>
      </c>
      <c r="BN24" s="63"/>
      <c r="BO24" s="61">
        <v>9.25</v>
      </c>
      <c r="BP24" s="63"/>
      <c r="BQ24" s="61">
        <v>9.9</v>
      </c>
      <c r="BR24" s="63"/>
      <c r="BS24" s="61"/>
      <c r="BT24" s="63"/>
      <c r="BU24" s="61"/>
      <c r="BV24" s="68"/>
      <c r="BW24" s="57">
        <f t="shared" si="0"/>
        <v>27</v>
      </c>
    </row>
    <row r="25" spans="1:75" s="21" customFormat="1" ht="18.75" customHeight="1">
      <c r="A25" s="28">
        <v>17</v>
      </c>
      <c r="B25" s="29" t="s">
        <v>12</v>
      </c>
      <c r="C25" s="30"/>
      <c r="D25" s="60"/>
      <c r="E25" s="30"/>
      <c r="F25" s="60"/>
      <c r="G25" s="30"/>
      <c r="H25" s="60"/>
      <c r="I25" s="30">
        <v>4.79</v>
      </c>
      <c r="J25" s="60" t="s">
        <v>4</v>
      </c>
      <c r="K25" s="30"/>
      <c r="L25" s="60"/>
      <c r="M25" s="30"/>
      <c r="N25" s="60"/>
      <c r="O25" s="30">
        <v>4.49</v>
      </c>
      <c r="P25" s="60"/>
      <c r="Q25" s="30"/>
      <c r="R25" s="60"/>
      <c r="S25" s="30"/>
      <c r="T25" s="60"/>
      <c r="U25" s="30"/>
      <c r="V25" s="60"/>
      <c r="W25" s="30"/>
      <c r="X25" s="60"/>
      <c r="Y25" s="30"/>
      <c r="Z25" s="60"/>
      <c r="AA25" s="30"/>
      <c r="AB25" s="60"/>
      <c r="AC25" s="30"/>
      <c r="AD25" s="60"/>
      <c r="AE25" s="30"/>
      <c r="AF25" s="60"/>
      <c r="AG25" s="30"/>
      <c r="AH25" s="60"/>
      <c r="AI25" s="30"/>
      <c r="AJ25" s="60"/>
      <c r="AK25" s="30"/>
      <c r="AL25" s="60"/>
      <c r="AM25" s="30"/>
      <c r="AN25" s="60"/>
      <c r="AO25" s="30"/>
      <c r="AP25" s="60"/>
      <c r="AQ25" s="30"/>
      <c r="AR25" s="60"/>
      <c r="AS25" s="30"/>
      <c r="AT25" s="60"/>
      <c r="AU25" s="30"/>
      <c r="AV25" s="60"/>
      <c r="AW25" s="30">
        <v>4.5</v>
      </c>
      <c r="AX25" s="60"/>
      <c r="AY25" s="30"/>
      <c r="AZ25" s="60"/>
      <c r="BA25" s="30"/>
      <c r="BB25" s="60"/>
      <c r="BC25" s="30"/>
      <c r="BD25" s="60"/>
      <c r="BE25" s="30"/>
      <c r="BF25" s="60"/>
      <c r="BG25" s="30"/>
      <c r="BH25" s="60"/>
      <c r="BI25" s="30"/>
      <c r="BJ25" s="60"/>
      <c r="BK25" s="30"/>
      <c r="BL25" s="60"/>
      <c r="BM25" s="30">
        <v>5</v>
      </c>
      <c r="BN25" s="60"/>
      <c r="BO25" s="30">
        <v>4.75</v>
      </c>
      <c r="BP25" s="60"/>
      <c r="BQ25" s="30"/>
      <c r="BR25" s="60"/>
      <c r="BS25" s="30"/>
      <c r="BT25" s="60"/>
      <c r="BU25" s="30"/>
      <c r="BV25" s="66"/>
      <c r="BW25" s="57">
        <f t="shared" si="0"/>
        <v>5</v>
      </c>
    </row>
    <row r="26" spans="1:75" s="27" customFormat="1" ht="18.75" customHeight="1" thickBot="1">
      <c r="A26" s="37">
        <v>18</v>
      </c>
      <c r="B26" s="38" t="s">
        <v>13</v>
      </c>
      <c r="C26" s="64"/>
      <c r="D26" s="65"/>
      <c r="E26" s="64"/>
      <c r="F26" s="65"/>
      <c r="G26" s="64"/>
      <c r="H26" s="65"/>
      <c r="I26" s="64"/>
      <c r="J26" s="65"/>
      <c r="K26" s="64"/>
      <c r="L26" s="65"/>
      <c r="M26" s="64"/>
      <c r="N26" s="65"/>
      <c r="O26" s="64"/>
      <c r="P26" s="65"/>
      <c r="Q26" s="64"/>
      <c r="R26" s="65"/>
      <c r="S26" s="64"/>
      <c r="T26" s="65"/>
      <c r="U26" s="64"/>
      <c r="V26" s="65"/>
      <c r="W26" s="64"/>
      <c r="X26" s="65"/>
      <c r="Y26" s="64"/>
      <c r="Z26" s="65"/>
      <c r="AA26" s="64"/>
      <c r="AB26" s="65"/>
      <c r="AC26" s="64"/>
      <c r="AD26" s="65"/>
      <c r="AE26" s="64"/>
      <c r="AF26" s="65"/>
      <c r="AG26" s="64"/>
      <c r="AH26" s="65"/>
      <c r="AI26" s="64"/>
      <c r="AJ26" s="65"/>
      <c r="AK26" s="64"/>
      <c r="AL26" s="65"/>
      <c r="AM26" s="64"/>
      <c r="AN26" s="65"/>
      <c r="AO26" s="64"/>
      <c r="AP26" s="65"/>
      <c r="AQ26" s="64"/>
      <c r="AR26" s="65"/>
      <c r="AS26" s="64"/>
      <c r="AT26" s="65"/>
      <c r="AU26" s="64"/>
      <c r="AV26" s="65"/>
      <c r="AW26" s="64"/>
      <c r="AX26" s="65"/>
      <c r="AY26" s="64"/>
      <c r="AZ26" s="65"/>
      <c r="BA26" s="64"/>
      <c r="BB26" s="65"/>
      <c r="BC26" s="64"/>
      <c r="BD26" s="65"/>
      <c r="BE26" s="64"/>
      <c r="BF26" s="65"/>
      <c r="BG26" s="64"/>
      <c r="BH26" s="65"/>
      <c r="BI26" s="64"/>
      <c r="BJ26" s="65"/>
      <c r="BK26" s="64"/>
      <c r="BL26" s="65"/>
      <c r="BM26" s="64"/>
      <c r="BN26" s="65"/>
      <c r="BO26" s="64"/>
      <c r="BP26" s="65"/>
      <c r="BQ26" s="64"/>
      <c r="BR26" s="65"/>
      <c r="BS26" s="64"/>
      <c r="BT26" s="65"/>
      <c r="BU26" s="64"/>
      <c r="BV26" s="69"/>
      <c r="BW26" s="57">
        <f t="shared" si="0"/>
        <v>0</v>
      </c>
    </row>
    <row r="27" spans="1:56" s="4" customFormat="1" ht="18" thickBot="1">
      <c r="A27" s="9"/>
      <c r="C27" s="103" t="s">
        <v>5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6" t="s">
        <v>30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</row>
    <row r="28" spans="1:74" ht="86.25" customHeight="1" thickBot="1">
      <c r="A28" s="109" t="s">
        <v>0</v>
      </c>
      <c r="B28" s="111" t="s">
        <v>1</v>
      </c>
      <c r="C28" s="129" t="s">
        <v>121</v>
      </c>
      <c r="D28" s="130"/>
      <c r="E28" s="129" t="s">
        <v>122</v>
      </c>
      <c r="F28" s="130"/>
      <c r="G28" s="101" t="s">
        <v>116</v>
      </c>
      <c r="H28" s="102"/>
      <c r="I28" s="101" t="s">
        <v>153</v>
      </c>
      <c r="J28" s="102"/>
      <c r="K28" s="129" t="s">
        <v>117</v>
      </c>
      <c r="L28" s="130"/>
      <c r="M28" s="129" t="s">
        <v>123</v>
      </c>
      <c r="N28" s="130"/>
      <c r="O28" s="129" t="s">
        <v>159</v>
      </c>
      <c r="P28" s="130"/>
      <c r="Q28" s="99" t="s">
        <v>73</v>
      </c>
      <c r="R28" s="100"/>
      <c r="S28" s="99" t="s">
        <v>74</v>
      </c>
      <c r="T28" s="100"/>
      <c r="U28" s="99" t="s">
        <v>75</v>
      </c>
      <c r="V28" s="100"/>
      <c r="W28" s="99" t="s">
        <v>102</v>
      </c>
      <c r="X28" s="100"/>
      <c r="Y28" s="99" t="s">
        <v>76</v>
      </c>
      <c r="Z28" s="100"/>
      <c r="AA28" s="99" t="s">
        <v>77</v>
      </c>
      <c r="AB28" s="100"/>
      <c r="AC28" s="99" t="s">
        <v>78</v>
      </c>
      <c r="AD28" s="100"/>
      <c r="AE28" s="99" t="s">
        <v>163</v>
      </c>
      <c r="AF28" s="100"/>
      <c r="AG28" s="99" t="s">
        <v>149</v>
      </c>
      <c r="AH28" s="100"/>
      <c r="AI28" s="99"/>
      <c r="AJ28" s="100"/>
      <c r="AK28" s="99"/>
      <c r="AL28" s="100"/>
      <c r="AM28" s="99"/>
      <c r="AN28" s="100"/>
      <c r="AO28" s="99"/>
      <c r="AP28" s="100"/>
      <c r="AQ28" s="99"/>
      <c r="AR28" s="100"/>
      <c r="AS28" s="99"/>
      <c r="AT28" s="100"/>
      <c r="AU28" s="99"/>
      <c r="AV28" s="100"/>
      <c r="AW28" s="99"/>
      <c r="AX28" s="100"/>
      <c r="AY28" s="99"/>
      <c r="AZ28" s="100"/>
      <c r="BA28" s="99"/>
      <c r="BB28" s="100"/>
      <c r="BC28" s="99"/>
      <c r="BD28" s="100"/>
      <c r="BF28" s="2"/>
      <c r="BH28" s="2"/>
      <c r="BJ28" s="2"/>
      <c r="BL28" s="2"/>
      <c r="BN28" s="2"/>
      <c r="BP28" s="2"/>
      <c r="BR28" s="2"/>
      <c r="BT28" s="2"/>
      <c r="BV28" s="2"/>
    </row>
    <row r="29" spans="1:74" ht="15" thickBot="1">
      <c r="A29" s="110"/>
      <c r="B29" s="112"/>
      <c r="C29" s="5" t="s">
        <v>3</v>
      </c>
      <c r="D29" s="6" t="s">
        <v>2</v>
      </c>
      <c r="E29" s="7" t="s">
        <v>3</v>
      </c>
      <c r="F29" s="6" t="s">
        <v>2</v>
      </c>
      <c r="G29" s="7" t="s">
        <v>3</v>
      </c>
      <c r="H29" s="6" t="s">
        <v>2</v>
      </c>
      <c r="I29" s="7" t="s">
        <v>3</v>
      </c>
      <c r="J29" s="6" t="s">
        <v>2</v>
      </c>
      <c r="K29" s="7" t="s">
        <v>3</v>
      </c>
      <c r="L29" s="6" t="s">
        <v>2</v>
      </c>
      <c r="M29" s="7" t="s">
        <v>3</v>
      </c>
      <c r="N29" s="6" t="s">
        <v>2</v>
      </c>
      <c r="O29" s="7" t="s">
        <v>3</v>
      </c>
      <c r="P29" s="6" t="s">
        <v>2</v>
      </c>
      <c r="Q29" s="7" t="s">
        <v>3</v>
      </c>
      <c r="R29" s="6" t="s">
        <v>2</v>
      </c>
      <c r="S29" s="7" t="s">
        <v>3</v>
      </c>
      <c r="T29" s="6" t="s">
        <v>2</v>
      </c>
      <c r="U29" s="7" t="s">
        <v>3</v>
      </c>
      <c r="V29" s="6" t="s">
        <v>2</v>
      </c>
      <c r="W29" s="7" t="s">
        <v>3</v>
      </c>
      <c r="X29" s="6" t="s">
        <v>2</v>
      </c>
      <c r="Y29" s="7" t="s">
        <v>3</v>
      </c>
      <c r="Z29" s="6" t="s">
        <v>2</v>
      </c>
      <c r="AA29" s="7" t="s">
        <v>3</v>
      </c>
      <c r="AB29" s="6" t="s">
        <v>2</v>
      </c>
      <c r="AC29" s="7" t="s">
        <v>3</v>
      </c>
      <c r="AD29" s="6" t="s">
        <v>2</v>
      </c>
      <c r="AE29" s="7" t="s">
        <v>3</v>
      </c>
      <c r="AF29" s="6" t="s">
        <v>2</v>
      </c>
      <c r="AG29" s="7" t="s">
        <v>3</v>
      </c>
      <c r="AH29" s="6" t="s">
        <v>2</v>
      </c>
      <c r="AI29" s="7" t="s">
        <v>3</v>
      </c>
      <c r="AJ29" s="6" t="s">
        <v>2</v>
      </c>
      <c r="AK29" s="7" t="s">
        <v>3</v>
      </c>
      <c r="AL29" s="6" t="s">
        <v>2</v>
      </c>
      <c r="AM29" s="7" t="s">
        <v>3</v>
      </c>
      <c r="AN29" s="6" t="s">
        <v>2</v>
      </c>
      <c r="AO29" s="7" t="s">
        <v>3</v>
      </c>
      <c r="AP29" s="6" t="s">
        <v>2</v>
      </c>
      <c r="AQ29" s="7" t="s">
        <v>3</v>
      </c>
      <c r="AR29" s="6" t="s">
        <v>2</v>
      </c>
      <c r="AS29" s="7" t="s">
        <v>3</v>
      </c>
      <c r="AT29" s="6" t="s">
        <v>2</v>
      </c>
      <c r="AU29" s="7" t="s">
        <v>3</v>
      </c>
      <c r="AV29" s="6" t="s">
        <v>2</v>
      </c>
      <c r="AW29" s="7" t="s">
        <v>3</v>
      </c>
      <c r="AX29" s="6" t="s">
        <v>2</v>
      </c>
      <c r="AY29" s="7" t="s">
        <v>3</v>
      </c>
      <c r="AZ29" s="6" t="s">
        <v>2</v>
      </c>
      <c r="BA29" s="7" t="s">
        <v>3</v>
      </c>
      <c r="BB29" s="6" t="s">
        <v>2</v>
      </c>
      <c r="BC29" s="16" t="s">
        <v>3</v>
      </c>
      <c r="BD29" s="15" t="s">
        <v>2</v>
      </c>
      <c r="BF29" s="2"/>
      <c r="BH29" s="2"/>
      <c r="BJ29" s="2"/>
      <c r="BL29" s="2"/>
      <c r="BN29" s="2"/>
      <c r="BP29" s="2"/>
      <c r="BR29" s="2"/>
      <c r="BT29" s="2"/>
      <c r="BV29" s="2"/>
    </row>
    <row r="30" spans="1:66" s="21" customFormat="1" ht="18.75" customHeight="1" thickBot="1">
      <c r="A30" s="13" t="s">
        <v>14</v>
      </c>
      <c r="B30" s="14"/>
      <c r="C30" s="17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19"/>
      <c r="AH30" s="18"/>
      <c r="AI30" s="19"/>
      <c r="AJ30" s="18"/>
      <c r="AK30" s="19"/>
      <c r="AL30" s="18"/>
      <c r="AM30" s="19"/>
      <c r="AN30" s="18"/>
      <c r="AO30" s="19"/>
      <c r="AP30" s="18"/>
      <c r="AQ30" s="19"/>
      <c r="AR30" s="18"/>
      <c r="AS30" s="19"/>
      <c r="AT30" s="18"/>
      <c r="AU30" s="19"/>
      <c r="AV30" s="18"/>
      <c r="AW30" s="19"/>
      <c r="AX30" s="18"/>
      <c r="AY30" s="19"/>
      <c r="AZ30" s="18"/>
      <c r="BA30" s="19"/>
      <c r="BB30" s="18"/>
      <c r="BC30" s="17"/>
      <c r="BD30" s="20"/>
      <c r="BE30" s="49"/>
      <c r="BF30" s="49"/>
      <c r="BG30" s="49"/>
      <c r="BH30" s="49"/>
      <c r="BI30" s="49"/>
      <c r="BJ30" s="49"/>
      <c r="BK30" s="49"/>
      <c r="BL30" s="49"/>
      <c r="BM30" s="49"/>
      <c r="BN30" s="50"/>
    </row>
    <row r="31" spans="1:66" s="21" customFormat="1" ht="18.75" customHeight="1">
      <c r="A31" s="39">
        <v>1</v>
      </c>
      <c r="B31" s="40" t="s">
        <v>15</v>
      </c>
      <c r="C31" s="41"/>
      <c r="D31" s="55"/>
      <c r="E31" s="41"/>
      <c r="F31" s="55"/>
      <c r="G31" s="41"/>
      <c r="H31" s="55"/>
      <c r="I31" s="41">
        <v>16</v>
      </c>
      <c r="J31" s="55"/>
      <c r="K31" s="41"/>
      <c r="L31" s="55"/>
      <c r="M31" s="41">
        <v>7.99</v>
      </c>
      <c r="N31" s="55"/>
      <c r="O31" s="41"/>
      <c r="P31" s="55"/>
      <c r="Q31" s="41">
        <v>10.95</v>
      </c>
      <c r="R31" s="55"/>
      <c r="S31" s="41">
        <v>9.95</v>
      </c>
      <c r="T31" s="55"/>
      <c r="U31" s="41">
        <v>11.9</v>
      </c>
      <c r="V31" s="55"/>
      <c r="W31" s="41">
        <v>12.75</v>
      </c>
      <c r="X31" s="55"/>
      <c r="Y31" s="41">
        <v>11</v>
      </c>
      <c r="Z31" s="55"/>
      <c r="AA31" s="41">
        <v>7.99</v>
      </c>
      <c r="AB31" s="55"/>
      <c r="AC31" s="41">
        <v>11.95</v>
      </c>
      <c r="AD31" s="55"/>
      <c r="AE31" s="41">
        <v>10.95</v>
      </c>
      <c r="AF31" s="55"/>
      <c r="AG31" s="41">
        <v>8.99</v>
      </c>
      <c r="AH31" s="55"/>
      <c r="AI31" s="41"/>
      <c r="AJ31" s="42"/>
      <c r="AK31" s="41"/>
      <c r="AL31" s="42"/>
      <c r="AM31" s="41"/>
      <c r="AN31" s="42"/>
      <c r="AO31" s="41"/>
      <c r="AP31" s="42"/>
      <c r="AQ31" s="41"/>
      <c r="AR31" s="42"/>
      <c r="AS31" s="41"/>
      <c r="AT31" s="42"/>
      <c r="AU31" s="41"/>
      <c r="AV31" s="42"/>
      <c r="AW31" s="41"/>
      <c r="AX31" s="42"/>
      <c r="AY31" s="41"/>
      <c r="AZ31" s="42"/>
      <c r="BA31" s="41"/>
      <c r="BB31" s="42"/>
      <c r="BC31" s="41"/>
      <c r="BD31" s="43"/>
      <c r="BE31" s="58">
        <f aca="true" t="shared" si="1" ref="BE31:BE36">COUNTIF(C31:BD31,"&gt;0")</f>
        <v>11</v>
      </c>
      <c r="BF31" s="49"/>
      <c r="BG31" s="49"/>
      <c r="BH31" s="49"/>
      <c r="BI31" s="49"/>
      <c r="BJ31" s="49"/>
      <c r="BK31" s="49"/>
      <c r="BL31" s="49"/>
      <c r="BM31" s="49"/>
      <c r="BN31" s="50"/>
    </row>
    <row r="32" spans="1:57" s="27" customFormat="1" ht="18.75" customHeight="1">
      <c r="A32" s="22">
        <v>2</v>
      </c>
      <c r="B32" s="23" t="s">
        <v>31</v>
      </c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>
        <v>10.95</v>
      </c>
      <c r="R32" s="62"/>
      <c r="S32" s="61">
        <v>10.75</v>
      </c>
      <c r="T32" s="62"/>
      <c r="U32" s="61"/>
      <c r="V32" s="62"/>
      <c r="W32" s="61"/>
      <c r="X32" s="62"/>
      <c r="Y32" s="61">
        <v>11</v>
      </c>
      <c r="Z32" s="62"/>
      <c r="AA32" s="61">
        <v>10.99</v>
      </c>
      <c r="AB32" s="62"/>
      <c r="AC32" s="61">
        <v>14</v>
      </c>
      <c r="AD32" s="62"/>
      <c r="AE32" s="61">
        <v>11.9</v>
      </c>
      <c r="AF32" s="62"/>
      <c r="AG32" s="61"/>
      <c r="AH32" s="62"/>
      <c r="AI32" s="24"/>
      <c r="AJ32" s="33"/>
      <c r="AK32" s="24"/>
      <c r="AL32" s="33"/>
      <c r="AM32" s="24"/>
      <c r="AN32" s="33"/>
      <c r="AO32" s="24"/>
      <c r="AP32" s="33"/>
      <c r="AQ32" s="24"/>
      <c r="AR32" s="33"/>
      <c r="AS32" s="24"/>
      <c r="AT32" s="33"/>
      <c r="AU32" s="24"/>
      <c r="AV32" s="33"/>
      <c r="AW32" s="24"/>
      <c r="AX32" s="33"/>
      <c r="AY32" s="24"/>
      <c r="AZ32" s="33"/>
      <c r="BA32" s="24"/>
      <c r="BB32" s="33"/>
      <c r="BC32" s="24"/>
      <c r="BD32" s="34"/>
      <c r="BE32" s="58">
        <f t="shared" si="1"/>
        <v>6</v>
      </c>
    </row>
    <row r="33" spans="1:57" s="21" customFormat="1" ht="18.75" customHeight="1">
      <c r="A33" s="28">
        <v>3</v>
      </c>
      <c r="B33" s="29" t="s">
        <v>29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>
        <v>4.9</v>
      </c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>
        <v>4.99</v>
      </c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2"/>
      <c r="BE33" s="58">
        <f t="shared" si="1"/>
        <v>2</v>
      </c>
    </row>
    <row r="34" spans="1:57" s="27" customFormat="1" ht="18.75" customHeight="1">
      <c r="A34" s="22">
        <v>4</v>
      </c>
      <c r="B34" s="23" t="s">
        <v>32</v>
      </c>
      <c r="C34" s="61"/>
      <c r="D34" s="62"/>
      <c r="E34" s="61"/>
      <c r="F34" s="62"/>
      <c r="G34" s="61"/>
      <c r="H34" s="62"/>
      <c r="I34" s="61">
        <v>18</v>
      </c>
      <c r="J34" s="62"/>
      <c r="K34" s="61"/>
      <c r="L34" s="62"/>
      <c r="M34" s="61">
        <v>7.99</v>
      </c>
      <c r="N34" s="62"/>
      <c r="O34" s="61"/>
      <c r="P34" s="62"/>
      <c r="Q34" s="61">
        <v>10.95</v>
      </c>
      <c r="R34" s="62"/>
      <c r="S34" s="61">
        <v>9.95</v>
      </c>
      <c r="T34" s="62"/>
      <c r="U34" s="61">
        <v>10.7</v>
      </c>
      <c r="V34" s="62"/>
      <c r="W34" s="61">
        <v>12.75</v>
      </c>
      <c r="X34" s="62"/>
      <c r="Y34" s="61">
        <v>11</v>
      </c>
      <c r="Z34" s="62"/>
      <c r="AA34" s="61">
        <v>7.99</v>
      </c>
      <c r="AB34" s="62"/>
      <c r="AC34" s="61">
        <v>11.5</v>
      </c>
      <c r="AD34" s="62"/>
      <c r="AE34" s="61">
        <v>10.95</v>
      </c>
      <c r="AF34" s="62"/>
      <c r="AG34" s="61">
        <v>8.99</v>
      </c>
      <c r="AH34" s="62"/>
      <c r="AI34" s="24"/>
      <c r="AJ34" s="33"/>
      <c r="AK34" s="24"/>
      <c r="AL34" s="33"/>
      <c r="AM34" s="24"/>
      <c r="AN34" s="33"/>
      <c r="AO34" s="24"/>
      <c r="AP34" s="33"/>
      <c r="AQ34" s="24"/>
      <c r="AR34" s="33"/>
      <c r="AS34" s="24"/>
      <c r="AT34" s="33"/>
      <c r="AU34" s="24"/>
      <c r="AV34" s="33"/>
      <c r="AW34" s="24"/>
      <c r="AX34" s="33"/>
      <c r="AY34" s="24"/>
      <c r="AZ34" s="33"/>
      <c r="BA34" s="24"/>
      <c r="BB34" s="33"/>
      <c r="BC34" s="24"/>
      <c r="BD34" s="34"/>
      <c r="BE34" s="58">
        <f t="shared" si="1"/>
        <v>11</v>
      </c>
    </row>
    <row r="35" spans="1:57" s="21" customFormat="1" ht="18.75" customHeight="1">
      <c r="A35" s="28">
        <v>5</v>
      </c>
      <c r="B35" s="35" t="s">
        <v>33</v>
      </c>
      <c r="C35" s="30"/>
      <c r="D35" s="60"/>
      <c r="E35" s="30"/>
      <c r="F35" s="60"/>
      <c r="G35" s="30"/>
      <c r="H35" s="60"/>
      <c r="I35" s="30"/>
      <c r="J35" s="60"/>
      <c r="K35" s="30"/>
      <c r="L35" s="60"/>
      <c r="M35" s="30"/>
      <c r="N35" s="60"/>
      <c r="O35" s="30"/>
      <c r="P35" s="60"/>
      <c r="Q35" s="30">
        <v>10.95</v>
      </c>
      <c r="R35" s="60"/>
      <c r="S35" s="30">
        <v>10.45</v>
      </c>
      <c r="T35" s="60"/>
      <c r="U35" s="30">
        <v>12.75</v>
      </c>
      <c r="V35" s="60"/>
      <c r="W35" s="30"/>
      <c r="X35" s="60"/>
      <c r="Y35" s="30">
        <v>11</v>
      </c>
      <c r="Z35" s="60"/>
      <c r="AA35" s="30"/>
      <c r="AB35" s="60"/>
      <c r="AC35" s="30">
        <v>13</v>
      </c>
      <c r="AD35" s="60"/>
      <c r="AE35" s="30"/>
      <c r="AF35" s="60"/>
      <c r="AG35" s="30">
        <v>8.99</v>
      </c>
      <c r="AH35" s="60"/>
      <c r="AI35" s="30"/>
      <c r="AJ35" s="31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1"/>
      <c r="AY35" s="30"/>
      <c r="AZ35" s="31"/>
      <c r="BA35" s="30"/>
      <c r="BB35" s="31"/>
      <c r="BC35" s="30"/>
      <c r="BD35" s="32"/>
      <c r="BE35" s="58">
        <f t="shared" si="1"/>
        <v>6</v>
      </c>
    </row>
    <row r="36" spans="1:57" s="27" customFormat="1" ht="18.75" customHeight="1">
      <c r="A36" s="22">
        <v>6</v>
      </c>
      <c r="B36" s="36" t="s">
        <v>34</v>
      </c>
      <c r="C36" s="61"/>
      <c r="D36" s="62"/>
      <c r="E36" s="61"/>
      <c r="F36" s="62"/>
      <c r="G36" s="61">
        <v>3.5</v>
      </c>
      <c r="H36" s="62"/>
      <c r="I36" s="61">
        <v>10</v>
      </c>
      <c r="J36" s="62"/>
      <c r="K36" s="61"/>
      <c r="L36" s="62"/>
      <c r="M36" s="61"/>
      <c r="N36" s="62"/>
      <c r="O36" s="61">
        <v>4.2</v>
      </c>
      <c r="P36" s="62"/>
      <c r="Q36" s="61"/>
      <c r="R36" s="62"/>
      <c r="S36" s="61"/>
      <c r="T36" s="62"/>
      <c r="U36" s="61"/>
      <c r="V36" s="62"/>
      <c r="W36" s="61"/>
      <c r="X36" s="62"/>
      <c r="Y36" s="61"/>
      <c r="Z36" s="62"/>
      <c r="AA36" s="61"/>
      <c r="AB36" s="62"/>
      <c r="AC36" s="61"/>
      <c r="AD36" s="62"/>
      <c r="AE36" s="61"/>
      <c r="AF36" s="62"/>
      <c r="AG36" s="61">
        <v>4.99</v>
      </c>
      <c r="AH36" s="63"/>
      <c r="AI36" s="24"/>
      <c r="AJ36" s="33"/>
      <c r="AK36" s="24"/>
      <c r="AL36" s="33"/>
      <c r="AM36" s="24"/>
      <c r="AN36" s="33"/>
      <c r="AO36" s="24"/>
      <c r="AP36" s="33"/>
      <c r="AQ36" s="24"/>
      <c r="AR36" s="33"/>
      <c r="AS36" s="24"/>
      <c r="AT36" s="33"/>
      <c r="AU36" s="24"/>
      <c r="AV36" s="33"/>
      <c r="AW36" s="24"/>
      <c r="AX36" s="33"/>
      <c r="AY36" s="24"/>
      <c r="AZ36" s="33"/>
      <c r="BA36" s="24"/>
      <c r="BB36" s="33"/>
      <c r="BC36" s="24"/>
      <c r="BD36" s="34"/>
      <c r="BE36" s="58">
        <f t="shared" si="1"/>
        <v>4</v>
      </c>
    </row>
    <row r="37" spans="1:63" s="21" customFormat="1" ht="18.75" customHeight="1">
      <c r="A37" s="28"/>
      <c r="B37" s="29"/>
      <c r="C37" s="70" t="s">
        <v>3</v>
      </c>
      <c r="D37" s="71" t="s">
        <v>101</v>
      </c>
      <c r="E37" s="70" t="s">
        <v>3</v>
      </c>
      <c r="F37" s="71" t="s">
        <v>101</v>
      </c>
      <c r="G37" s="70" t="s">
        <v>3</v>
      </c>
      <c r="H37" s="71" t="s">
        <v>101</v>
      </c>
      <c r="I37" s="70" t="s">
        <v>3</v>
      </c>
      <c r="J37" s="71" t="s">
        <v>101</v>
      </c>
      <c r="K37" s="70" t="s">
        <v>3</v>
      </c>
      <c r="L37" s="71" t="s">
        <v>101</v>
      </c>
      <c r="M37" s="70" t="s">
        <v>3</v>
      </c>
      <c r="N37" s="71" t="s">
        <v>101</v>
      </c>
      <c r="O37" s="70" t="s">
        <v>3</v>
      </c>
      <c r="P37" s="71" t="s">
        <v>101</v>
      </c>
      <c r="Q37" s="70" t="s">
        <v>3</v>
      </c>
      <c r="R37" s="71" t="s">
        <v>101</v>
      </c>
      <c r="S37" s="70" t="s">
        <v>3</v>
      </c>
      <c r="T37" s="71" t="s">
        <v>101</v>
      </c>
      <c r="U37" s="70" t="s">
        <v>3</v>
      </c>
      <c r="V37" s="71" t="s">
        <v>101</v>
      </c>
      <c r="W37" s="70" t="s">
        <v>3</v>
      </c>
      <c r="X37" s="71" t="s">
        <v>101</v>
      </c>
      <c r="Y37" s="70" t="s">
        <v>3</v>
      </c>
      <c r="Z37" s="71" t="s">
        <v>101</v>
      </c>
      <c r="AA37" s="70" t="s">
        <v>3</v>
      </c>
      <c r="AB37" s="71" t="s">
        <v>101</v>
      </c>
      <c r="AC37" s="70" t="s">
        <v>3</v>
      </c>
      <c r="AD37" s="71" t="s">
        <v>101</v>
      </c>
      <c r="AE37" s="70" t="s">
        <v>3</v>
      </c>
      <c r="AF37" s="71" t="s">
        <v>101</v>
      </c>
      <c r="AG37" s="70" t="s">
        <v>3</v>
      </c>
      <c r="AH37" s="71" t="s">
        <v>101</v>
      </c>
      <c r="AI37" s="70" t="s">
        <v>3</v>
      </c>
      <c r="AJ37" s="71" t="s">
        <v>101</v>
      </c>
      <c r="AK37" s="70" t="s">
        <v>3</v>
      </c>
      <c r="AL37" s="71" t="s">
        <v>101</v>
      </c>
      <c r="AM37" s="70" t="s">
        <v>3</v>
      </c>
      <c r="AN37" s="71" t="s">
        <v>101</v>
      </c>
      <c r="AO37" s="70" t="s">
        <v>3</v>
      </c>
      <c r="AP37" s="71" t="s">
        <v>101</v>
      </c>
      <c r="AQ37" s="70" t="s">
        <v>3</v>
      </c>
      <c r="AR37" s="71" t="s">
        <v>101</v>
      </c>
      <c r="AS37" s="70" t="s">
        <v>3</v>
      </c>
      <c r="AT37" s="71" t="s">
        <v>101</v>
      </c>
      <c r="AU37" s="70" t="s">
        <v>3</v>
      </c>
      <c r="AV37" s="71" t="s">
        <v>101</v>
      </c>
      <c r="AW37" s="70" t="s">
        <v>3</v>
      </c>
      <c r="AX37" s="71" t="s">
        <v>101</v>
      </c>
      <c r="AY37" s="70" t="s">
        <v>3</v>
      </c>
      <c r="AZ37" s="71" t="s">
        <v>101</v>
      </c>
      <c r="BA37" s="70" t="s">
        <v>3</v>
      </c>
      <c r="BB37" s="71" t="s">
        <v>101</v>
      </c>
      <c r="BC37" s="70" t="s">
        <v>3</v>
      </c>
      <c r="BD37" s="71" t="s">
        <v>101</v>
      </c>
      <c r="BE37" s="58"/>
      <c r="BF37" s="79" t="s">
        <v>106</v>
      </c>
      <c r="BG37" s="79" t="s">
        <v>7</v>
      </c>
      <c r="BH37" s="79" t="s">
        <v>8</v>
      </c>
      <c r="BI37" s="79" t="s">
        <v>9</v>
      </c>
      <c r="BK37" s="78" t="s">
        <v>109</v>
      </c>
    </row>
    <row r="38" spans="1:63" s="27" customFormat="1" ht="18.75" customHeight="1">
      <c r="A38" s="22">
        <v>7</v>
      </c>
      <c r="B38" s="36" t="s">
        <v>104</v>
      </c>
      <c r="C38" s="61">
        <v>18.95</v>
      </c>
      <c r="D38" s="91">
        <v>1656</v>
      </c>
      <c r="E38" s="61">
        <v>10</v>
      </c>
      <c r="F38" s="91">
        <v>1040</v>
      </c>
      <c r="G38" s="61"/>
      <c r="H38" s="91"/>
      <c r="I38" s="61"/>
      <c r="J38" s="91"/>
      <c r="K38" s="61"/>
      <c r="L38" s="91"/>
      <c r="M38" s="61">
        <v>16.49</v>
      </c>
      <c r="N38" s="91">
        <v>2116</v>
      </c>
      <c r="O38" s="61">
        <v>14</v>
      </c>
      <c r="P38" s="91">
        <v>800</v>
      </c>
      <c r="Q38" s="61">
        <v>19.9</v>
      </c>
      <c r="R38" s="91">
        <v>1600</v>
      </c>
      <c r="S38" s="61">
        <v>17.95</v>
      </c>
      <c r="T38" s="91">
        <v>1415</v>
      </c>
      <c r="U38" s="61">
        <v>26.5</v>
      </c>
      <c r="V38" s="91">
        <v>1400</v>
      </c>
      <c r="W38" s="61">
        <v>19.9</v>
      </c>
      <c r="X38" s="91">
        <v>1295</v>
      </c>
      <c r="Y38" s="61">
        <v>21</v>
      </c>
      <c r="Z38" s="91">
        <v>800</v>
      </c>
      <c r="AA38" s="61">
        <v>16.49</v>
      </c>
      <c r="AB38" s="91">
        <v>2116</v>
      </c>
      <c r="AC38" s="61">
        <v>30</v>
      </c>
      <c r="AD38" s="91">
        <v>2050</v>
      </c>
      <c r="AE38" s="61">
        <v>25</v>
      </c>
      <c r="AF38" s="91">
        <v>1300</v>
      </c>
      <c r="AG38" s="61"/>
      <c r="AH38" s="91"/>
      <c r="AI38" s="24"/>
      <c r="AJ38" s="33"/>
      <c r="AK38" s="24"/>
      <c r="AL38" s="33"/>
      <c r="AM38" s="24"/>
      <c r="AN38" s="33"/>
      <c r="AO38" s="24"/>
      <c r="AP38" s="33"/>
      <c r="AQ38" s="24"/>
      <c r="AR38" s="33"/>
      <c r="AS38" s="24"/>
      <c r="AT38" s="33"/>
      <c r="AU38" s="24"/>
      <c r="AV38" s="33"/>
      <c r="AW38" s="24"/>
      <c r="AX38" s="33"/>
      <c r="AY38" s="24"/>
      <c r="AZ38" s="33"/>
      <c r="BA38" s="24"/>
      <c r="BB38" s="33"/>
      <c r="BC38" s="24"/>
      <c r="BD38" s="34"/>
      <c r="BE38" s="58">
        <f>COUNTIF(C38:BD38,"&gt;0")/2</f>
        <v>12</v>
      </c>
      <c r="BF38" s="77">
        <f>SUM(C38,E38,G38,I38,K38,M38,O38,Q38,S38,U38,W38,Y38,AA38,AC38,AE38,AG38,AI38,AK38,AM38,AO38,AQ38,AS38,AU38,AW38,AY38,BA38,BC38)</f>
        <v>236.18</v>
      </c>
      <c r="BG38" s="27">
        <f>BF38/BE38</f>
        <v>19.68166666666667</v>
      </c>
      <c r="BH38" s="77">
        <f>MIN(C38,E38,G38,I38,K38,M38,O38,Q38,S38,U38,W38,Y38,AA38,AC38,AE38,AG38,AI38,AK38,AM38,AO38,AQ38,AS38,AU38,AW38,AY38,BA38,BC38)</f>
        <v>10</v>
      </c>
      <c r="BI38" s="77">
        <f>MAX(C38,E38,G38,I38,K38,M38,O38,Q38,S38,U38,W38,Y38,AA38,AC38,AE38,AG38,AI38,AK38,AM38,AO38,AQ38,AS38,AU38,AW38,AY38,BA38,BC38)</f>
        <v>30</v>
      </c>
      <c r="BK38" s="89">
        <f>D38+F38+H38+J38+L38+N38+P38+R38+T38+V38+X38+Z38+AB38+AD38+AF38+AH38+AJ38+AL38+AN38+AP38+AR38+AT38+AV38+AX38+AZ38+BB38+BD38</f>
        <v>17588</v>
      </c>
    </row>
    <row r="39" spans="1:63" s="21" customFormat="1" ht="18.75" customHeight="1" thickBot="1">
      <c r="A39" s="44">
        <v>8</v>
      </c>
      <c r="B39" s="45" t="s">
        <v>105</v>
      </c>
      <c r="C39" s="46">
        <v>21.95</v>
      </c>
      <c r="D39" s="92">
        <v>2532</v>
      </c>
      <c r="E39" s="46">
        <v>15.6</v>
      </c>
      <c r="F39" s="92">
        <v>2005</v>
      </c>
      <c r="G39" s="46"/>
      <c r="H39" s="92"/>
      <c r="I39" s="46">
        <v>45</v>
      </c>
      <c r="J39" s="92">
        <v>2500</v>
      </c>
      <c r="K39" s="46"/>
      <c r="L39" s="92"/>
      <c r="M39" s="46">
        <v>20.49</v>
      </c>
      <c r="N39" s="92">
        <v>2984</v>
      </c>
      <c r="O39" s="46">
        <v>18.2</v>
      </c>
      <c r="P39" s="92">
        <v>1500</v>
      </c>
      <c r="Q39" s="46">
        <v>24.9</v>
      </c>
      <c r="R39" s="92">
        <v>2490</v>
      </c>
      <c r="S39" s="46">
        <v>22.95</v>
      </c>
      <c r="T39" s="92">
        <v>2145</v>
      </c>
      <c r="U39" s="46">
        <v>34.9</v>
      </c>
      <c r="V39" s="92">
        <v>2000</v>
      </c>
      <c r="W39" s="46">
        <v>28.95</v>
      </c>
      <c r="X39" s="92">
        <v>1485</v>
      </c>
      <c r="Y39" s="46"/>
      <c r="Z39" s="92"/>
      <c r="AA39" s="46">
        <v>20.49</v>
      </c>
      <c r="AB39" s="92">
        <v>2984</v>
      </c>
      <c r="AC39" s="46">
        <v>35</v>
      </c>
      <c r="AD39" s="92">
        <v>2500</v>
      </c>
      <c r="AE39" s="46">
        <v>27</v>
      </c>
      <c r="AF39" s="92">
        <v>1800</v>
      </c>
      <c r="AG39" s="46">
        <v>22.99</v>
      </c>
      <c r="AH39" s="92">
        <v>2500</v>
      </c>
      <c r="AI39" s="46"/>
      <c r="AJ39" s="47"/>
      <c r="AK39" s="46"/>
      <c r="AL39" s="47"/>
      <c r="AM39" s="46"/>
      <c r="AN39" s="47"/>
      <c r="AO39" s="46"/>
      <c r="AP39" s="47"/>
      <c r="AQ39" s="46"/>
      <c r="AR39" s="47"/>
      <c r="AS39" s="46"/>
      <c r="AT39" s="47"/>
      <c r="AU39" s="46"/>
      <c r="AV39" s="47"/>
      <c r="AW39" s="46"/>
      <c r="AX39" s="47"/>
      <c r="AY39" s="46"/>
      <c r="AZ39" s="47"/>
      <c r="BA39" s="46"/>
      <c r="BB39" s="47"/>
      <c r="BC39" s="46"/>
      <c r="BD39" s="48"/>
      <c r="BE39" s="58">
        <f>COUNTIF(C39:BD39,"&gt;0")/2</f>
        <v>13</v>
      </c>
      <c r="BF39" s="77">
        <f>SUM(C39,E39,G39,I39,K39,M39,O39,Q39,S39,U39,W39,Y39,AA39,AC39,AE39,AG39,AI39,AK39,AM39,AO39,AQ39,AS39,AU39,AW39,AY39,BA39,BC39)</f>
        <v>338.41999999999996</v>
      </c>
      <c r="BG39" s="27">
        <f>BF39/BE39</f>
        <v>26.03230769230769</v>
      </c>
      <c r="BH39" s="77">
        <f>MIN(C39,E39,G39,I39,K39,M39,O39,Q39,S39,U39,W39,Y39,AA39,AC39,AE39,AG39,AI39,AK39,AM39,AO39,AQ39,AS39,AU39,AW39,AY39,BA39,BC39)</f>
        <v>15.6</v>
      </c>
      <c r="BI39" s="77">
        <f>MAX(C39,E39,G39,I39,K39,M39,O39,Q39,S39,U39,W39,Y39,AA39,AC39,AE39,AG39,AI39,AK39,AM39,AO39,AQ39,AS39,AU39,AW39,AY39,BA39,BC39)</f>
        <v>45</v>
      </c>
      <c r="BK39" s="89">
        <f>D39+F39+H39+J39+L39+N39+P39+R39+T39+V39+X39+Z39+AB39+AD39+AF39+AH39+AJ39+AL39+AN39+AP39+AR39+AT39+AV39+AX39+AZ39+BB39+BD39</f>
        <v>29425</v>
      </c>
    </row>
    <row r="40" spans="57:74" ht="14.25">
      <c r="BE40" s="80">
        <f>SUM(BE38:BE39)</f>
        <v>25</v>
      </c>
      <c r="BF40" s="80">
        <f>SUM(BF38:BF39)</f>
        <v>574.5999999999999</v>
      </c>
      <c r="BG40" s="83">
        <f>BF40/BE40</f>
        <v>22.983999999999995</v>
      </c>
      <c r="BH40" s="82">
        <f>MIN(BH38:BH39)</f>
        <v>10</v>
      </c>
      <c r="BI40" s="82">
        <f>MAX(BI38:BI39)</f>
        <v>45</v>
      </c>
      <c r="BJ40" s="51"/>
      <c r="BK40" s="51"/>
      <c r="BL40" s="78" t="s">
        <v>110</v>
      </c>
      <c r="BM40" s="51"/>
      <c r="BN40" s="51"/>
      <c r="BP40" s="2"/>
      <c r="BR40" s="2"/>
      <c r="BT40" s="2"/>
      <c r="BU40" s="2">
        <f>(BF38+BF39)/(BK38+BK39)*1000</f>
        <v>12.222151319847699</v>
      </c>
      <c r="BV40" s="2"/>
    </row>
    <row r="41" spans="2:74" ht="14.25">
      <c r="B41" s="84" t="s">
        <v>107</v>
      </c>
      <c r="C41" s="2">
        <f>IF(D38&gt;0,C38/D38*1000," ")</f>
        <v>11.443236714975844</v>
      </c>
      <c r="D41" s="2"/>
      <c r="E41" s="2">
        <f aca="true" t="shared" si="2" ref="E41:BC41">IF(F38&gt;0,E38/F38*1000," ")</f>
        <v>9.615384615384617</v>
      </c>
      <c r="F41" s="2"/>
      <c r="G41" s="2" t="str">
        <f t="shared" si="2"/>
        <v> </v>
      </c>
      <c r="H41" s="2"/>
      <c r="I41" s="2" t="str">
        <f t="shared" si="2"/>
        <v> </v>
      </c>
      <c r="J41" s="2"/>
      <c r="K41" s="2" t="str">
        <f t="shared" si="2"/>
        <v> </v>
      </c>
      <c r="L41" s="2"/>
      <c r="M41" s="2">
        <f t="shared" si="2"/>
        <v>7.793005671077504</v>
      </c>
      <c r="N41" s="2"/>
      <c r="O41" s="2">
        <f t="shared" si="2"/>
        <v>17.5</v>
      </c>
      <c r="P41" s="2"/>
      <c r="Q41" s="2">
        <f t="shared" si="2"/>
        <v>12.437499999999998</v>
      </c>
      <c r="R41" s="2"/>
      <c r="S41" s="2">
        <f t="shared" si="2"/>
        <v>12.685512367491166</v>
      </c>
      <c r="T41" s="2"/>
      <c r="U41" s="2">
        <f t="shared" si="2"/>
        <v>18.92857142857143</v>
      </c>
      <c r="V41" s="2"/>
      <c r="W41" s="2">
        <f t="shared" si="2"/>
        <v>15.366795366795365</v>
      </c>
      <c r="X41" s="2"/>
      <c r="Y41" s="2">
        <f t="shared" si="2"/>
        <v>26.25</v>
      </c>
      <c r="Z41" s="2"/>
      <c r="AA41" s="2">
        <f t="shared" si="2"/>
        <v>7.793005671077504</v>
      </c>
      <c r="AB41" s="2"/>
      <c r="AC41" s="2">
        <f t="shared" si="2"/>
        <v>14.634146341463415</v>
      </c>
      <c r="AD41" s="2"/>
      <c r="AE41" s="2">
        <f t="shared" si="2"/>
        <v>19.230769230769234</v>
      </c>
      <c r="AF41" s="2"/>
      <c r="AG41" s="2" t="str">
        <f t="shared" si="2"/>
        <v> </v>
      </c>
      <c r="AH41" s="2"/>
      <c r="AI41" s="2" t="str">
        <f t="shared" si="2"/>
        <v> </v>
      </c>
      <c r="AJ41" s="2"/>
      <c r="AK41" s="2" t="str">
        <f t="shared" si="2"/>
        <v> </v>
      </c>
      <c r="AL41" s="2"/>
      <c r="AM41" s="2" t="str">
        <f t="shared" si="2"/>
        <v> </v>
      </c>
      <c r="AN41" s="2"/>
      <c r="AO41" s="2" t="str">
        <f t="shared" si="2"/>
        <v> </v>
      </c>
      <c r="AP41" s="2"/>
      <c r="AQ41" s="2" t="str">
        <f t="shared" si="2"/>
        <v> </v>
      </c>
      <c r="AR41" s="2"/>
      <c r="AS41" s="2" t="str">
        <f t="shared" si="2"/>
        <v> </v>
      </c>
      <c r="AT41" s="2"/>
      <c r="AU41" s="2" t="str">
        <f t="shared" si="2"/>
        <v> </v>
      </c>
      <c r="AV41" s="2"/>
      <c r="AW41" s="2" t="str">
        <f t="shared" si="2"/>
        <v> </v>
      </c>
      <c r="AX41" s="2"/>
      <c r="AY41" s="2" t="str">
        <f t="shared" si="2"/>
        <v> </v>
      </c>
      <c r="AZ41" s="2"/>
      <c r="BA41" s="2" t="str">
        <f t="shared" si="2"/>
        <v> </v>
      </c>
      <c r="BB41" s="2"/>
      <c r="BC41" s="2" t="str">
        <f t="shared" si="2"/>
        <v> </v>
      </c>
      <c r="BD41" s="2"/>
      <c r="BF41" s="2"/>
      <c r="BH41" s="2"/>
      <c r="BJ41" s="2"/>
      <c r="BL41" s="10" t="s">
        <v>111</v>
      </c>
      <c r="BN41" s="2"/>
      <c r="BP41" s="2"/>
      <c r="BR41" s="2"/>
      <c r="BT41" s="2"/>
      <c r="BU41" s="2">
        <f>MIN(C41:BD42)</f>
        <v>6.866621983914208</v>
      </c>
      <c r="BV41" s="2"/>
    </row>
    <row r="42" spans="2:73" ht="14.25">
      <c r="B42" s="84" t="s">
        <v>108</v>
      </c>
      <c r="C42" s="2">
        <f>IF(D39&gt;0,C39/D39*1000," ")</f>
        <v>8.669036334913113</v>
      </c>
      <c r="D42" s="2"/>
      <c r="E42" s="2">
        <f aca="true" t="shared" si="3" ref="E42:BC42">IF(F39&gt;0,E39/F39*1000," ")</f>
        <v>7.780548628428928</v>
      </c>
      <c r="F42" s="2"/>
      <c r="G42" s="2" t="str">
        <f t="shared" si="3"/>
        <v> </v>
      </c>
      <c r="H42" s="2"/>
      <c r="I42" s="2">
        <f t="shared" si="3"/>
        <v>18</v>
      </c>
      <c r="J42" s="2"/>
      <c r="K42" s="2" t="str">
        <f t="shared" si="3"/>
        <v> </v>
      </c>
      <c r="L42" s="2"/>
      <c r="M42" s="2">
        <f t="shared" si="3"/>
        <v>6.866621983914208</v>
      </c>
      <c r="N42" s="2"/>
      <c r="O42" s="2">
        <f t="shared" si="3"/>
        <v>12.133333333333333</v>
      </c>
      <c r="P42" s="2"/>
      <c r="Q42" s="2">
        <f t="shared" si="3"/>
        <v>10</v>
      </c>
      <c r="R42" s="2"/>
      <c r="S42" s="2">
        <f t="shared" si="3"/>
        <v>10.699300699300698</v>
      </c>
      <c r="T42" s="2"/>
      <c r="U42" s="2">
        <f t="shared" si="3"/>
        <v>17.45</v>
      </c>
      <c r="V42" s="2"/>
      <c r="W42" s="2">
        <f t="shared" si="3"/>
        <v>19.494949494949495</v>
      </c>
      <c r="X42" s="2"/>
      <c r="Y42" s="2" t="str">
        <f t="shared" si="3"/>
        <v> </v>
      </c>
      <c r="Z42" s="2"/>
      <c r="AA42" s="2">
        <f t="shared" si="3"/>
        <v>6.866621983914208</v>
      </c>
      <c r="AB42" s="2"/>
      <c r="AC42" s="2">
        <f t="shared" si="3"/>
        <v>14</v>
      </c>
      <c r="AD42" s="2"/>
      <c r="AE42" s="2">
        <f t="shared" si="3"/>
        <v>15</v>
      </c>
      <c r="AF42" s="2"/>
      <c r="AG42" s="2">
        <f t="shared" si="3"/>
        <v>9.196</v>
      </c>
      <c r="AH42" s="2"/>
      <c r="AI42" s="2" t="str">
        <f t="shared" si="3"/>
        <v> </v>
      </c>
      <c r="AJ42" s="2"/>
      <c r="AK42" s="2" t="str">
        <f t="shared" si="3"/>
        <v> </v>
      </c>
      <c r="AL42" s="2"/>
      <c r="AM42" s="2" t="str">
        <f t="shared" si="3"/>
        <v> </v>
      </c>
      <c r="AN42" s="2"/>
      <c r="AO42" s="2" t="str">
        <f t="shared" si="3"/>
        <v> </v>
      </c>
      <c r="AP42" s="2"/>
      <c r="AQ42" s="2" t="str">
        <f t="shared" si="3"/>
        <v> </v>
      </c>
      <c r="AR42" s="2"/>
      <c r="AS42" s="2" t="str">
        <f t="shared" si="3"/>
        <v> </v>
      </c>
      <c r="AT42" s="2"/>
      <c r="AU42" s="2" t="str">
        <f t="shared" si="3"/>
        <v> </v>
      </c>
      <c r="AV42" s="2"/>
      <c r="AW42" s="2" t="str">
        <f t="shared" si="3"/>
        <v> </v>
      </c>
      <c r="AX42" s="2"/>
      <c r="AY42" s="2" t="str">
        <f t="shared" si="3"/>
        <v> </v>
      </c>
      <c r="AZ42" s="2"/>
      <c r="BA42" s="2" t="str">
        <f t="shared" si="3"/>
        <v> </v>
      </c>
      <c r="BB42" s="2"/>
      <c r="BC42" s="2" t="str">
        <f t="shared" si="3"/>
        <v> </v>
      </c>
      <c r="BD42" s="2"/>
      <c r="BL42" s="10" t="s">
        <v>112</v>
      </c>
      <c r="BU42" s="2">
        <f>MAX(C41:BD42)</f>
        <v>26.25</v>
      </c>
    </row>
  </sheetData>
  <sheetProtection/>
  <mergeCells count="76">
    <mergeCell ref="A1:B1"/>
    <mergeCell ref="A3:B3"/>
    <mergeCell ref="A4:B4"/>
    <mergeCell ref="C5:P5"/>
    <mergeCell ref="Q5:AH5"/>
    <mergeCell ref="AI5:BV5"/>
    <mergeCell ref="A2:P2"/>
    <mergeCell ref="A6:A7"/>
    <mergeCell ref="B6:B7"/>
    <mergeCell ref="C6:D6"/>
    <mergeCell ref="E6:F6"/>
    <mergeCell ref="G6:H6"/>
    <mergeCell ref="I6:J6"/>
    <mergeCell ref="U6:V6"/>
    <mergeCell ref="W6:X6"/>
    <mergeCell ref="Y6:Z6"/>
    <mergeCell ref="K6:L6"/>
    <mergeCell ref="M6:N6"/>
    <mergeCell ref="O6:P6"/>
    <mergeCell ref="Q6:R6"/>
    <mergeCell ref="S6:T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BS6:BT6"/>
    <mergeCell ref="BU6:BV6"/>
    <mergeCell ref="C27:P27"/>
    <mergeCell ref="Q27:BD27"/>
    <mergeCell ref="BG6:BH6"/>
    <mergeCell ref="BI6:BJ6"/>
    <mergeCell ref="BK6:BL6"/>
    <mergeCell ref="BM6:BN6"/>
    <mergeCell ref="BO6:BP6"/>
    <mergeCell ref="BQ6:BR6"/>
    <mergeCell ref="A28:A29"/>
    <mergeCell ref="B28:B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Y28:AZ28"/>
    <mergeCell ref="BA28:BB28"/>
    <mergeCell ref="BC28:BD28"/>
    <mergeCell ref="AI28:AJ28"/>
    <mergeCell ref="AK28:AL28"/>
    <mergeCell ref="AM28:AN28"/>
    <mergeCell ref="AO28:AP28"/>
    <mergeCell ref="AQ28:AR28"/>
    <mergeCell ref="AS28:AT28"/>
    <mergeCell ref="AE6:AF6"/>
    <mergeCell ref="AA6:AB6"/>
    <mergeCell ref="AC6:AD6"/>
    <mergeCell ref="AG6:AH6"/>
    <mergeCell ref="AU28:AV28"/>
    <mergeCell ref="AW28:AX28"/>
    <mergeCell ref="AU6:AV6"/>
    <mergeCell ref="AW6:AX6"/>
  </mergeCells>
  <conditionalFormatting sqref="AI31:BD31">
    <cfRule type="top10" priority="77" dxfId="584" rank="1" bottom="1"/>
  </conditionalFormatting>
  <conditionalFormatting sqref="AI32:BD32">
    <cfRule type="top10" priority="76" dxfId="584" rank="1" bottom="1"/>
  </conditionalFormatting>
  <conditionalFormatting sqref="AI33:BD33">
    <cfRule type="top10" priority="75" dxfId="584" rank="1" bottom="1"/>
  </conditionalFormatting>
  <conditionalFormatting sqref="AI34:BD34">
    <cfRule type="top10" priority="74" dxfId="584" rank="1" bottom="1"/>
  </conditionalFormatting>
  <conditionalFormatting sqref="AI35:BD35">
    <cfRule type="top10" priority="73" dxfId="584" rank="1" bottom="1"/>
  </conditionalFormatting>
  <conditionalFormatting sqref="AI36:BD36">
    <cfRule type="top10" priority="72" dxfId="584" rank="1" bottom="1"/>
  </conditionalFormatting>
  <conditionalFormatting sqref="AI37:BD37">
    <cfRule type="top10" priority="71" dxfId="584" rank="1" bottom="1"/>
  </conditionalFormatting>
  <conditionalFormatting sqref="AI38:BD38">
    <cfRule type="top10" priority="70" dxfId="584" rank="1" bottom="1"/>
  </conditionalFormatting>
  <conditionalFormatting sqref="AI39:BD39">
    <cfRule type="top10" priority="69" dxfId="584" rank="1" bottom="1"/>
  </conditionalFormatting>
  <conditionalFormatting sqref="AC9:AH9 W9:Z9 BR9:BV9">
    <cfRule type="top10" priority="96" dxfId="584" rank="1" bottom="1"/>
  </conditionalFormatting>
  <conditionalFormatting sqref="AC10:AH10 W10:Z10 BR10:BV10">
    <cfRule type="top10" priority="100" dxfId="585" rank="1" bottom="1"/>
  </conditionalFormatting>
  <conditionalFormatting sqref="AC11:AH11 W11:Z11 BR11:BV11">
    <cfRule type="top10" priority="104" dxfId="584" rank="1" bottom="1"/>
  </conditionalFormatting>
  <conditionalFormatting sqref="AC12:AH12 W12:Z12 BR12:BV12">
    <cfRule type="top10" priority="108" dxfId="584" rank="1" bottom="1"/>
  </conditionalFormatting>
  <conditionalFormatting sqref="AC13:AH13 W13:Z13 BR13:BV13">
    <cfRule type="top10" priority="112" dxfId="584" rank="1" bottom="1"/>
  </conditionalFormatting>
  <conditionalFormatting sqref="AC14:AH14 W14:Z14 BR14:BV14">
    <cfRule type="top10" priority="116" dxfId="584" rank="1" bottom="1"/>
  </conditionalFormatting>
  <conditionalFormatting sqref="AC15:AH15 W15:Z15 BR15:BV15">
    <cfRule type="top10" priority="120" dxfId="584" rank="1" bottom="1"/>
  </conditionalFormatting>
  <conditionalFormatting sqref="AC16:AH16 W16:Z16 BR16:BV16">
    <cfRule type="top10" priority="124" dxfId="584" rank="1" bottom="1"/>
  </conditionalFormatting>
  <conditionalFormatting sqref="AC17:AH17 W17:Z17 BR17:BV17">
    <cfRule type="top10" priority="128" dxfId="584" rank="1" bottom="1"/>
  </conditionalFormatting>
  <conditionalFormatting sqref="AC18:AH18 W18:Z18 BR18:BV18">
    <cfRule type="top10" priority="132" dxfId="584" rank="1" bottom="1"/>
  </conditionalFormatting>
  <conditionalFormatting sqref="AC19:AH19 W19:Z19 BR19:BV19">
    <cfRule type="top10" priority="136" dxfId="584" rank="1" bottom="1"/>
  </conditionalFormatting>
  <conditionalFormatting sqref="AC20:AH20 W20:Z20 BR20:BV20">
    <cfRule type="top10" priority="140" dxfId="584" rank="1" bottom="1"/>
  </conditionalFormatting>
  <conditionalFormatting sqref="AC21:AH23 W21:Z23 BR21:BV23">
    <cfRule type="top10" priority="144" dxfId="584" rank="1" bottom="1"/>
  </conditionalFormatting>
  <conditionalFormatting sqref="AC24:AH24 W24:Z24 BR24:BV24">
    <cfRule type="top10" priority="148" dxfId="584" rank="1" bottom="1"/>
  </conditionalFormatting>
  <conditionalFormatting sqref="AC25:AH25 W25:Z25 BR25:BV25">
    <cfRule type="top10" priority="152" dxfId="584" rank="1" bottom="1"/>
  </conditionalFormatting>
  <conditionalFormatting sqref="AC26:AH26 C26:Z26 BR26:BV26">
    <cfRule type="top10" priority="156" dxfId="584" rank="1" bottom="1"/>
  </conditionalFormatting>
  <conditionalFormatting sqref="AC22:AH22 W22:Z22 BR22:BV22">
    <cfRule type="top10" priority="160" dxfId="584" rank="1" bottom="1"/>
  </conditionalFormatting>
  <conditionalFormatting sqref="AC23:AH23 W23:Z23 BR23:BV23">
    <cfRule type="top10" priority="164" dxfId="584" rank="1" bottom="1"/>
  </conditionalFormatting>
  <conditionalFormatting sqref="AA9:AB9">
    <cfRule type="top10" priority="68" dxfId="584" rank="1" bottom="1"/>
  </conditionalFormatting>
  <conditionalFormatting sqref="AA10:AB10">
    <cfRule type="top10" priority="67" dxfId="585" rank="1" bottom="1"/>
  </conditionalFormatting>
  <conditionalFormatting sqref="AA11:AB11">
    <cfRule type="top10" priority="66" dxfId="584" rank="1" bottom="1"/>
  </conditionalFormatting>
  <conditionalFormatting sqref="AA12:AB12">
    <cfRule type="top10" priority="65" dxfId="584" rank="1" bottom="1"/>
  </conditionalFormatting>
  <conditionalFormatting sqref="AA13:AB13">
    <cfRule type="top10" priority="64" dxfId="584" rank="1" bottom="1"/>
  </conditionalFormatting>
  <conditionalFormatting sqref="AA14:AB14">
    <cfRule type="top10" priority="63" dxfId="584" rank="1" bottom="1"/>
  </conditionalFormatting>
  <conditionalFormatting sqref="AA15:AB15">
    <cfRule type="top10" priority="62" dxfId="584" rank="1" bottom="1"/>
  </conditionalFormatting>
  <conditionalFormatting sqref="AA16:AB16">
    <cfRule type="top10" priority="61" dxfId="584" rank="1" bottom="1"/>
  </conditionalFormatting>
  <conditionalFormatting sqref="AA17:AB17">
    <cfRule type="top10" priority="60" dxfId="584" rank="1" bottom="1"/>
  </conditionalFormatting>
  <conditionalFormatting sqref="AA18:AB18">
    <cfRule type="top10" priority="59" dxfId="584" rank="1" bottom="1"/>
  </conditionalFormatting>
  <conditionalFormatting sqref="AA19:AB19">
    <cfRule type="top10" priority="58" dxfId="584" rank="1" bottom="1"/>
  </conditionalFormatting>
  <conditionalFormatting sqref="AA20:AB20">
    <cfRule type="top10" priority="57" dxfId="584" rank="1" bottom="1"/>
  </conditionalFormatting>
  <conditionalFormatting sqref="AA21:AB23">
    <cfRule type="top10" priority="56" dxfId="584" rank="1" bottom="1"/>
  </conditionalFormatting>
  <conditionalFormatting sqref="AA24:AB24">
    <cfRule type="top10" priority="55" dxfId="584" rank="1" bottom="1"/>
  </conditionalFormatting>
  <conditionalFormatting sqref="AA25:AB25">
    <cfRule type="top10" priority="54" dxfId="584" rank="1" bottom="1"/>
  </conditionalFormatting>
  <conditionalFormatting sqref="AA26:AB26">
    <cfRule type="top10" priority="53" dxfId="584" rank="1" bottom="1"/>
  </conditionalFormatting>
  <conditionalFormatting sqref="AA22:AB22">
    <cfRule type="top10" priority="52" dxfId="584" rank="1" bottom="1"/>
  </conditionalFormatting>
  <conditionalFormatting sqref="AA23:AB23">
    <cfRule type="top10" priority="51" dxfId="584" rank="1" bottom="1"/>
  </conditionalFormatting>
  <conditionalFormatting sqref="C9:V9">
    <cfRule type="top10" priority="30" dxfId="584" rank="1" bottom="1"/>
  </conditionalFormatting>
  <conditionalFormatting sqref="C10:V10">
    <cfRule type="top10" priority="31" dxfId="585" rank="1" bottom="1"/>
  </conditionalFormatting>
  <conditionalFormatting sqref="C11:V11">
    <cfRule type="top10" priority="32" dxfId="584" rank="1" bottom="1"/>
  </conditionalFormatting>
  <conditionalFormatting sqref="C12:V12">
    <cfRule type="top10" priority="33" dxfId="584" rank="1" bottom="1"/>
  </conditionalFormatting>
  <conditionalFormatting sqref="C13:V13">
    <cfRule type="top10" priority="34" dxfId="584" rank="1" bottom="1"/>
  </conditionalFormatting>
  <conditionalFormatting sqref="C14:V14">
    <cfRule type="top10" priority="35" dxfId="584" rank="1" bottom="1"/>
  </conditionalFormatting>
  <conditionalFormatting sqref="C15:V15">
    <cfRule type="top10" priority="36" dxfId="584" rank="1" bottom="1"/>
  </conditionalFormatting>
  <conditionalFormatting sqref="C16:V16">
    <cfRule type="top10" priority="37" dxfId="584" rank="1" bottom="1"/>
  </conditionalFormatting>
  <conditionalFormatting sqref="C17:V17">
    <cfRule type="top10" priority="38" dxfId="584" rank="1" bottom="1"/>
  </conditionalFormatting>
  <conditionalFormatting sqref="C18:V18">
    <cfRule type="top10" priority="39" dxfId="584" rank="1" bottom="1"/>
  </conditionalFormatting>
  <conditionalFormatting sqref="C19:V19">
    <cfRule type="top10" priority="40" dxfId="584" rank="1" bottom="1"/>
  </conditionalFormatting>
  <conditionalFormatting sqref="C20:V20">
    <cfRule type="top10" priority="41" dxfId="584" rank="1" bottom="1"/>
  </conditionalFormatting>
  <conditionalFormatting sqref="C21:V23">
    <cfRule type="top10" priority="42" dxfId="584" rank="1" bottom="1"/>
  </conditionalFormatting>
  <conditionalFormatting sqref="C24:V24">
    <cfRule type="top10" priority="43" dxfId="584" rank="1" bottom="1"/>
  </conditionalFormatting>
  <conditionalFormatting sqref="C25:V25">
    <cfRule type="top10" priority="44" dxfId="584" rank="1" bottom="1"/>
  </conditionalFormatting>
  <conditionalFormatting sqref="C22:V22">
    <cfRule type="top10" priority="45" dxfId="584" rank="1" bottom="1"/>
  </conditionalFormatting>
  <conditionalFormatting sqref="C23:V23">
    <cfRule type="top10" priority="46" dxfId="584" rank="1" bottom="1"/>
  </conditionalFormatting>
  <conditionalFormatting sqref="AI9:BQ9">
    <cfRule type="top10" priority="12" dxfId="584" rank="1" bottom="1"/>
  </conditionalFormatting>
  <conditionalFormatting sqref="AI10:BQ10">
    <cfRule type="top10" priority="13" dxfId="585" rank="1" bottom="1"/>
  </conditionalFormatting>
  <conditionalFormatting sqref="AI11:BQ11">
    <cfRule type="top10" priority="14" dxfId="584" rank="1" bottom="1"/>
  </conditionalFormatting>
  <conditionalFormatting sqref="AI12:BQ12">
    <cfRule type="top10" priority="15" dxfId="584" rank="1" bottom="1"/>
  </conditionalFormatting>
  <conditionalFormatting sqref="AI13:BQ13">
    <cfRule type="top10" priority="16" dxfId="584" rank="1" bottom="1"/>
  </conditionalFormatting>
  <conditionalFormatting sqref="AI14:BQ14">
    <cfRule type="top10" priority="17" dxfId="584" rank="1" bottom="1"/>
  </conditionalFormatting>
  <conditionalFormatting sqref="AI15:BQ15">
    <cfRule type="top10" priority="18" dxfId="584" rank="1" bottom="1"/>
  </conditionalFormatting>
  <conditionalFormatting sqref="AI16:BQ16">
    <cfRule type="top10" priority="19" dxfId="584" rank="1" bottom="1"/>
  </conditionalFormatting>
  <conditionalFormatting sqref="AI17:BQ17">
    <cfRule type="top10" priority="20" dxfId="584" rank="1" bottom="1"/>
  </conditionalFormatting>
  <conditionalFormatting sqref="AI18:BQ18">
    <cfRule type="top10" priority="21" dxfId="584" rank="1" bottom="1"/>
  </conditionalFormatting>
  <conditionalFormatting sqref="AI19:BQ19">
    <cfRule type="top10" priority="22" dxfId="584" rank="1" bottom="1"/>
  </conditionalFormatting>
  <conditionalFormatting sqref="AI20:BQ20">
    <cfRule type="top10" priority="23" dxfId="584" rank="1" bottom="1"/>
  </conditionalFormatting>
  <conditionalFormatting sqref="AI21:BQ23">
    <cfRule type="top10" priority="24" dxfId="584" rank="1" bottom="1"/>
  </conditionalFormatting>
  <conditionalFormatting sqref="AI24:BQ24">
    <cfRule type="top10" priority="25" dxfId="584" rank="1" bottom="1"/>
  </conditionalFormatting>
  <conditionalFormatting sqref="AI25:BQ25">
    <cfRule type="top10" priority="26" dxfId="584" rank="1" bottom="1"/>
  </conditionalFormatting>
  <conditionalFormatting sqref="AI26:BQ26">
    <cfRule type="top10" priority="27" dxfId="584" rank="1" bottom="1"/>
  </conditionalFormatting>
  <conditionalFormatting sqref="AI22:BQ22">
    <cfRule type="top10" priority="28" dxfId="584" rank="1" bottom="1"/>
  </conditionalFormatting>
  <conditionalFormatting sqref="AI23:BQ23">
    <cfRule type="top10" priority="29" dxfId="584" rank="1" bottom="1"/>
  </conditionalFormatting>
  <conditionalFormatting sqref="C31:AH31">
    <cfRule type="top10" priority="11" dxfId="584" rank="1" bottom="1"/>
  </conditionalFormatting>
  <conditionalFormatting sqref="C32:AH32">
    <cfRule type="top10" priority="10" dxfId="584" rank="1" bottom="1"/>
  </conditionalFormatting>
  <conditionalFormatting sqref="C33:AH33">
    <cfRule type="top10" priority="9" dxfId="584" rank="1" bottom="1"/>
  </conditionalFormatting>
  <conditionalFormatting sqref="C34:AH34">
    <cfRule type="top10" priority="8" dxfId="584" rank="1" bottom="1"/>
  </conditionalFormatting>
  <conditionalFormatting sqref="C35:AH35">
    <cfRule type="top10" priority="7" dxfId="584" rank="1" bottom="1"/>
  </conditionalFormatting>
  <conditionalFormatting sqref="C36:AH36">
    <cfRule type="top10" priority="6" dxfId="584" rank="1" bottom="1"/>
  </conditionalFormatting>
  <conditionalFormatting sqref="C37:AH37">
    <cfRule type="top10" priority="5" dxfId="584" rank="1" bottom="1"/>
  </conditionalFormatting>
  <conditionalFormatting sqref="C38:AG38">
    <cfRule type="top10" priority="4" dxfId="584" rank="1" bottom="1"/>
  </conditionalFormatting>
  <conditionalFormatting sqref="C39:AG39">
    <cfRule type="top10" priority="3" dxfId="584" rank="1" bottom="1"/>
  </conditionalFormatting>
  <conditionalFormatting sqref="AH38">
    <cfRule type="top10" priority="2" dxfId="584" rank="1" bottom="1"/>
  </conditionalFormatting>
  <conditionalFormatting sqref="AH39">
    <cfRule type="top10" priority="1" dxfId="584" rank="1" bottom="1"/>
  </conditionalFormatting>
  <dataValidations count="4">
    <dataValidation type="decimal" operator="greaterThan" allowBlank="1" showInputMessage="1" showErrorMessage="1" error="Πρέπει να βάλετε αριθμό.&#10;Οι δεκαδικοί αριθμοί με κόμμα (,), όχι τελεία (.)" sqref="BK9:BK26 BM9:BM26 AK9:AK26 AM9:AM26 AO9:AO26 AY9:AY26 BA9:BA26 AA31:AA36 C31:C36 BS9:BS26 C9:C26 O31:O36 K31:K36 M31:M36 BU9:BU26 I31:I36 AC31:AC36 AG31:AG36 G31:G36 BC9:BC26 E31:E36 Q31:Q36 S31:S36 Y9:Y26 AU31:AU36 AS31:AS36 AQ31:AQ36 BC31:BC36 BA31:BA36 AY31:AY36 AW31:AW36 AO31:AO36 AM31:AM36 AK31:AK36 AI31:AI36 AI38:AI39 AK38:AK39 AM38:AM39 AO38:AO39 AW38:AW39 AY38:AY39 BA38:BA39 BC38:BC39 AQ38:AQ39 AS38:AS39 AU38:AU39 AQ9:AQ26 AW9:AW26 AU9:AU26 AS9:AS26 U31:U36 AI9:AI26 BE9:BE26 BG9:BG26 BI9:BI26 E9:E26 G9:G26 I9:I26 K9:K26 M9:M26 O9:O26 Q9:Q26 S9:S26 U9:U26 W31:W36 W9:W26 Y31:Y36 AA9:AA26 AC9:AC26 AE9:AE26 AG9:AG26 AE31:AE36 BO9:BO26 BQ9:BQ26 AG38:AG39 O38:O39 M38:M39 I38:I39 E38:E39 C38:C39 Q38:Q39 S38:S39 U38:U39 W38:W39 Y38:Y39 AE38:AE39 AC38:AC39 AA38:AA39 G38:G39 K38:K39">
      <formula1>0</formula1>
    </dataValidation>
    <dataValidation type="list" allowBlank="1" showInputMessage="1" showErrorMessage="1" sqref="BL9:BL26 AJ9:AJ26 AX9:AX26 AL9:AL26 AN9:AN26 AZ9:AZ26 BB9:BB26 BR9:BR26 BT9:BT26 J9:J26 L9:L26 N9:N26 P9:P26 R9:R26 T9:T26 BV9:BV26 V9:V26 AH9:AH26 X9:X26 BD9:BD26 D9:D26 AB9:AB26 AD9:AD26 Z9:Z26 AL31:AL36 AV31:AV36 AT31:AT36 AR31:AR36 AP31:AP36 BD31:BD36 BB31:BB36 AZ31:AZ36 AX31:AX36 AN31:AN36 AJ31:AJ36 AP9:AP26 AN38:AN39 AX38:AX39 AZ38:AZ39 BB38:BB39 BD38:BD39 AP38:AP39 AR38:AR39 AT38:AT39 AV38:AV39 AL38:AL39 AR9:AR26 AT9:AT26 BP9:BP26 AV9:AV26 AF9:AF26 BN9:BN26 AJ38:AJ39 BF9:BF26 BH9:BH26 F9:F26 H9:H26 BJ9:BJ26 AD31:AD36 D31:D36 P31:P36 R31:R36 N31:N36 J31:J36 X31:X36 AH31:AH36 H31:H36 F31:F36 AF31:AF36 Z31:Z36 V31:V36 AB31:AB36 T31:T36 L31:L36">
      <formula1>$D$1:$D$2</formula1>
    </dataValidation>
    <dataValidation type="whole" allowBlank="1" showInputMessage="1" showErrorMessage="1" promptTitle="Βάρος σε g" sqref="D39 F39 H39 J39 N39 P39 R39 T39 V39 X39 Z39 AB39 AD39 AF39 L39">
      <formula1>300</formula1>
      <formula2>4000</formula2>
    </dataValidation>
    <dataValidation type="whole" allowBlank="1" showInputMessage="1" showErrorMessage="1" promptTitle="Βάρος σε g" sqref="D38 F38 H38 J38 N38 P38 R38 T38 V38 X38 Z38 AB38 AD38 AF38 L38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62" r:id="rId1"/>
  <rowBreaks count="1" manualBreakCount="1">
    <brk id="26" max="74" man="1"/>
  </rowBreaks>
  <colBreaks count="2" manualBreakCount="2">
    <brk id="26" max="65535" man="1"/>
    <brk id="58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2"/>
  <sheetViews>
    <sheetView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42" sqref="K42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421875" style="2" customWidth="1"/>
    <col min="4" max="4" width="7.00390625" style="8" customWidth="1"/>
    <col min="5" max="5" width="5.421875" style="2" customWidth="1"/>
    <col min="6" max="6" width="6.57421875" style="8" customWidth="1"/>
    <col min="7" max="7" width="5.421875" style="2" customWidth="1"/>
    <col min="8" max="8" width="7.421875" style="8" customWidth="1"/>
    <col min="9" max="9" width="7.421875" style="2" customWidth="1"/>
    <col min="10" max="10" width="3.57421875" style="8" customWidth="1"/>
    <col min="11" max="11" width="5.421875" style="2" customWidth="1"/>
    <col min="12" max="12" width="5.2812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6.57421875" style="8" customWidth="1"/>
    <col min="19" max="19" width="5.421875" style="2" customWidth="1"/>
    <col min="20" max="20" width="6.8515625" style="8" customWidth="1"/>
    <col min="21" max="21" width="5.421875" style="2" customWidth="1"/>
    <col min="22" max="22" width="6.140625" style="8" customWidth="1"/>
    <col min="23" max="23" width="5.421875" style="2" customWidth="1"/>
    <col min="24" max="24" width="6.7109375" style="8" customWidth="1"/>
    <col min="25" max="25" width="8.2812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9.28125" style="2" customWidth="1"/>
    <col min="36" max="36" width="3.57421875" style="8" customWidth="1"/>
    <col min="37" max="37" width="9.28125" style="2" customWidth="1"/>
    <col min="38" max="38" width="3.57421875" style="8" customWidth="1"/>
    <col min="39" max="39" width="9.28125" style="2" customWidth="1"/>
    <col min="40" max="40" width="3.57421875" style="8" customWidth="1"/>
    <col min="41" max="41" width="9.28125" style="2" customWidth="1"/>
    <col min="42" max="42" width="3.57421875" style="8" customWidth="1"/>
    <col min="43" max="43" width="9.28125" style="2" customWidth="1"/>
    <col min="44" max="44" width="3.57421875" style="8" customWidth="1"/>
    <col min="45" max="45" width="9.28125" style="2" customWidth="1"/>
    <col min="46" max="46" width="3.57421875" style="8" customWidth="1"/>
    <col min="47" max="47" width="9.28125" style="2" customWidth="1"/>
    <col min="48" max="48" width="3.57421875" style="8" customWidth="1"/>
    <col min="49" max="49" width="9.28125" style="2" customWidth="1"/>
    <col min="50" max="50" width="3.57421875" style="8" customWidth="1"/>
    <col min="51" max="51" width="9.28125" style="2" customWidth="1"/>
    <col min="52" max="52" width="3.57421875" style="8" customWidth="1"/>
    <col min="53" max="53" width="9.28125" style="2" customWidth="1"/>
    <col min="54" max="54" width="3.57421875" style="8" customWidth="1"/>
    <col min="55" max="55" width="9.28125" style="2" customWidth="1"/>
    <col min="56" max="56" width="3.57421875" style="8" customWidth="1"/>
    <col min="57" max="57" width="9.28125" style="2" customWidth="1"/>
    <col min="58" max="58" width="7.140625" style="8" customWidth="1"/>
    <col min="59" max="59" width="7.140625" style="2" customWidth="1"/>
    <col min="60" max="60" width="7.140625" style="8" customWidth="1"/>
    <col min="61" max="61" width="7.140625" style="2" customWidth="1"/>
    <col min="62" max="62" width="3.57421875" style="8" customWidth="1"/>
    <col min="63" max="63" width="7.421875" style="2" customWidth="1"/>
    <col min="64" max="64" width="3.57421875" style="8" customWidth="1"/>
    <col min="65" max="65" width="5.421875" style="2" customWidth="1"/>
    <col min="66" max="66" width="3.57421875" style="8" customWidth="1"/>
    <col min="67" max="67" width="5.421875" style="2" customWidth="1"/>
    <col min="68" max="68" width="3.57421875" style="8" customWidth="1"/>
    <col min="69" max="69" width="5.421875" style="2" customWidth="1"/>
    <col min="70" max="70" width="3.57421875" style="8" customWidth="1"/>
    <col min="71" max="71" width="5.421875" style="2" customWidth="1"/>
    <col min="72" max="72" width="3.57421875" style="8" customWidth="1"/>
    <col min="73" max="73" width="5.421875" style="2" customWidth="1"/>
    <col min="74" max="74" width="3.57421875" style="8" customWidth="1"/>
    <col min="75" max="110" width="5.00390625" style="2" customWidth="1"/>
    <col min="111" max="16384" width="9.140625" style="2" customWidth="1"/>
  </cols>
  <sheetData>
    <row r="1" spans="1:74" ht="7.5" customHeight="1">
      <c r="A1" s="115"/>
      <c r="B1" s="115"/>
      <c r="C1" s="1"/>
      <c r="D1" s="1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94.5" customHeight="1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  <c r="BG2" s="1"/>
      <c r="BH2" s="3" t="s">
        <v>4</v>
      </c>
      <c r="BI2" s="1"/>
      <c r="BJ2" s="3" t="s">
        <v>4</v>
      </c>
      <c r="BK2" s="1"/>
      <c r="BL2" s="3" t="s">
        <v>4</v>
      </c>
      <c r="BM2" s="1"/>
      <c r="BN2" s="3" t="s">
        <v>4</v>
      </c>
      <c r="BO2" s="1"/>
      <c r="BP2" s="3" t="s">
        <v>4</v>
      </c>
      <c r="BQ2" s="1"/>
      <c r="BR2" s="3" t="s">
        <v>4</v>
      </c>
      <c r="BS2" s="1"/>
      <c r="BT2" s="3" t="s">
        <v>4</v>
      </c>
      <c r="BU2" s="1"/>
      <c r="BV2" s="3" t="s">
        <v>4</v>
      </c>
    </row>
    <row r="3" spans="1:74" ht="21">
      <c r="A3" s="116" t="s">
        <v>16</v>
      </c>
      <c r="B3" s="116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ht="15.75" thickBot="1">
      <c r="A4" s="117" t="s">
        <v>164</v>
      </c>
      <c r="B4" s="117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  <c r="BJ4" s="2"/>
      <c r="BL4" s="2"/>
      <c r="BN4" s="2"/>
      <c r="BP4" s="2"/>
      <c r="BR4" s="2"/>
      <c r="BT4" s="2"/>
      <c r="BV4" s="2"/>
    </row>
    <row r="5" spans="1:74" s="4" customFormat="1" ht="18" thickBot="1">
      <c r="A5" s="9"/>
      <c r="C5" s="118" t="s">
        <v>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6</v>
      </c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24" t="s">
        <v>17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6"/>
    </row>
    <row r="6" spans="1:74" ht="86.25" customHeight="1" thickBot="1">
      <c r="A6" s="109" t="s">
        <v>0</v>
      </c>
      <c r="B6" s="111" t="s">
        <v>1</v>
      </c>
      <c r="C6" s="101" t="s">
        <v>99</v>
      </c>
      <c r="D6" s="102"/>
      <c r="E6" s="101" t="s">
        <v>59</v>
      </c>
      <c r="F6" s="102"/>
      <c r="G6" s="101" t="s">
        <v>166</v>
      </c>
      <c r="H6" s="102"/>
      <c r="I6" s="101"/>
      <c r="J6" s="102"/>
      <c r="K6" s="101"/>
      <c r="L6" s="102"/>
      <c r="M6" s="101"/>
      <c r="N6" s="102"/>
      <c r="O6" s="101"/>
      <c r="P6" s="102"/>
      <c r="Q6" s="113" t="s">
        <v>167</v>
      </c>
      <c r="R6" s="114"/>
      <c r="S6" s="113" t="s">
        <v>168</v>
      </c>
      <c r="T6" s="114"/>
      <c r="U6" s="113" t="s">
        <v>169</v>
      </c>
      <c r="V6" s="114"/>
      <c r="W6" s="113" t="s">
        <v>170</v>
      </c>
      <c r="X6" s="114"/>
      <c r="Y6" s="113"/>
      <c r="Z6" s="114"/>
      <c r="AA6" s="113"/>
      <c r="AB6" s="114"/>
      <c r="AC6" s="113"/>
      <c r="AD6" s="114"/>
      <c r="AE6" s="113"/>
      <c r="AF6" s="114"/>
      <c r="AG6" s="113"/>
      <c r="AH6" s="114"/>
      <c r="AI6" s="96" t="s">
        <v>61</v>
      </c>
      <c r="AJ6" s="97"/>
      <c r="AK6" s="96" t="s">
        <v>62</v>
      </c>
      <c r="AL6" s="97"/>
      <c r="AM6" s="96" t="s">
        <v>124</v>
      </c>
      <c r="AN6" s="97"/>
      <c r="AO6" s="96" t="s">
        <v>63</v>
      </c>
      <c r="AP6" s="97"/>
      <c r="AQ6" s="96" t="s">
        <v>150</v>
      </c>
      <c r="AR6" s="97"/>
      <c r="AS6" s="96" t="s">
        <v>64</v>
      </c>
      <c r="AT6" s="97"/>
      <c r="AU6" s="94"/>
      <c r="AV6" s="95"/>
      <c r="AW6" s="94"/>
      <c r="AX6" s="95"/>
      <c r="AY6" s="94"/>
      <c r="AZ6" s="95"/>
      <c r="BA6" s="94"/>
      <c r="BB6" s="95"/>
      <c r="BC6" s="99"/>
      <c r="BD6" s="100"/>
      <c r="BE6" s="99"/>
      <c r="BF6" s="100"/>
      <c r="BG6" s="99"/>
      <c r="BH6" s="100"/>
      <c r="BI6" s="99"/>
      <c r="BJ6" s="100"/>
      <c r="BK6" s="99"/>
      <c r="BL6" s="100"/>
      <c r="BM6" s="99"/>
      <c r="BN6" s="100"/>
      <c r="BO6" s="99"/>
      <c r="BP6" s="100"/>
      <c r="BQ6" s="99"/>
      <c r="BR6" s="100"/>
      <c r="BS6" s="99"/>
      <c r="BT6" s="100"/>
      <c r="BU6" s="99"/>
      <c r="BV6" s="100"/>
    </row>
    <row r="7" spans="1:74" ht="15" thickBot="1">
      <c r="A7" s="110"/>
      <c r="B7" s="11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  <c r="BG7" s="7" t="s">
        <v>3</v>
      </c>
      <c r="BH7" s="6" t="s">
        <v>2</v>
      </c>
      <c r="BI7" s="7" t="s">
        <v>3</v>
      </c>
      <c r="BJ7" s="6" t="s">
        <v>2</v>
      </c>
      <c r="BK7" s="7" t="s">
        <v>3</v>
      </c>
      <c r="BL7" s="6" t="s">
        <v>2</v>
      </c>
      <c r="BM7" s="7" t="s">
        <v>3</v>
      </c>
      <c r="BN7" s="6" t="s">
        <v>2</v>
      </c>
      <c r="BO7" s="7" t="s">
        <v>3</v>
      </c>
      <c r="BP7" s="6" t="s">
        <v>2</v>
      </c>
      <c r="BQ7" s="7" t="s">
        <v>3</v>
      </c>
      <c r="BR7" s="6" t="s">
        <v>2</v>
      </c>
      <c r="BS7" s="7" t="s">
        <v>3</v>
      </c>
      <c r="BT7" s="6" t="s">
        <v>2</v>
      </c>
      <c r="BU7" s="16" t="s">
        <v>3</v>
      </c>
      <c r="BV7" s="15" t="s">
        <v>2</v>
      </c>
    </row>
    <row r="8" spans="1:74" s="21" customFormat="1" ht="18.75" customHeight="1" thickBot="1">
      <c r="A8" s="13" t="s">
        <v>10</v>
      </c>
      <c r="B8" s="14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7"/>
      <c r="BV8" s="20"/>
    </row>
    <row r="9" spans="1:75" s="21" customFormat="1" ht="18.75" customHeight="1">
      <c r="A9" s="39">
        <v>1</v>
      </c>
      <c r="B9" s="40" t="s">
        <v>83</v>
      </c>
      <c r="C9" s="30">
        <v>6.95</v>
      </c>
      <c r="D9" s="60" t="s">
        <v>4</v>
      </c>
      <c r="E9" s="30">
        <v>7.99</v>
      </c>
      <c r="F9" s="60" t="s">
        <v>4</v>
      </c>
      <c r="G9" s="30">
        <v>6.95</v>
      </c>
      <c r="H9" s="60" t="s">
        <v>4</v>
      </c>
      <c r="I9" s="30"/>
      <c r="J9" s="60"/>
      <c r="K9" s="30"/>
      <c r="L9" s="60"/>
      <c r="M9" s="30"/>
      <c r="N9" s="60"/>
      <c r="O9" s="30"/>
      <c r="P9" s="60"/>
      <c r="Q9" s="30">
        <v>7.49</v>
      </c>
      <c r="R9" s="60" t="s">
        <v>4</v>
      </c>
      <c r="S9" s="30">
        <v>7.89</v>
      </c>
      <c r="T9" s="60" t="s">
        <v>4</v>
      </c>
      <c r="U9" s="30">
        <v>6.99</v>
      </c>
      <c r="V9" s="60" t="s">
        <v>4</v>
      </c>
      <c r="W9" s="30"/>
      <c r="X9" s="60"/>
      <c r="Y9" s="30"/>
      <c r="Z9" s="60"/>
      <c r="AA9" s="30"/>
      <c r="AB9" s="60"/>
      <c r="AC9" s="30"/>
      <c r="AD9" s="60"/>
      <c r="AE9" s="30"/>
      <c r="AF9" s="60"/>
      <c r="AG9" s="30"/>
      <c r="AH9" s="60"/>
      <c r="AI9" s="30">
        <v>9</v>
      </c>
      <c r="AJ9" s="60"/>
      <c r="AK9" s="30">
        <v>8.5</v>
      </c>
      <c r="AL9" s="60"/>
      <c r="AM9" s="30">
        <v>9.5</v>
      </c>
      <c r="AN9" s="60"/>
      <c r="AO9" s="30">
        <v>9.5</v>
      </c>
      <c r="AP9" s="60"/>
      <c r="AQ9" s="30"/>
      <c r="AR9" s="60"/>
      <c r="AS9" s="30">
        <v>8.5</v>
      </c>
      <c r="AT9" s="60"/>
      <c r="AU9" s="30"/>
      <c r="AV9" s="60"/>
      <c r="AW9" s="30"/>
      <c r="AX9" s="60"/>
      <c r="AY9" s="30"/>
      <c r="AZ9" s="60"/>
      <c r="BA9" s="30"/>
      <c r="BB9" s="60"/>
      <c r="BC9" s="30"/>
      <c r="BD9" s="60"/>
      <c r="BE9" s="30"/>
      <c r="BF9" s="60"/>
      <c r="BG9" s="30"/>
      <c r="BH9" s="60"/>
      <c r="BI9" s="30"/>
      <c r="BJ9" s="60"/>
      <c r="BK9" s="30"/>
      <c r="BL9" s="60"/>
      <c r="BM9" s="30"/>
      <c r="BN9" s="60"/>
      <c r="BO9" s="30"/>
      <c r="BP9" s="60"/>
      <c r="BQ9" s="30"/>
      <c r="BR9" s="60"/>
      <c r="BS9" s="30"/>
      <c r="BT9" s="60"/>
      <c r="BU9" s="30"/>
      <c r="BV9" s="66"/>
      <c r="BW9" s="57">
        <f>COUNTIF(C9:BV9,"&gt;0")</f>
        <v>11</v>
      </c>
    </row>
    <row r="10" spans="1:75" s="27" customFormat="1" ht="18.75" customHeight="1">
      <c r="A10" s="22">
        <v>2</v>
      </c>
      <c r="B10" s="23" t="s">
        <v>84</v>
      </c>
      <c r="C10" s="61">
        <v>7.35</v>
      </c>
      <c r="D10" s="62" t="s">
        <v>4</v>
      </c>
      <c r="E10" s="61">
        <v>6.99</v>
      </c>
      <c r="F10" s="62" t="s">
        <v>4</v>
      </c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3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61"/>
      <c r="AN10" s="62"/>
      <c r="AO10" s="61"/>
      <c r="AP10" s="62"/>
      <c r="AQ10" s="61"/>
      <c r="AR10" s="62"/>
      <c r="AS10" s="61"/>
      <c r="AT10" s="62"/>
      <c r="AU10" s="61"/>
      <c r="AV10" s="62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1"/>
      <c r="BH10" s="62"/>
      <c r="BI10" s="61"/>
      <c r="BJ10" s="62"/>
      <c r="BK10" s="61"/>
      <c r="BL10" s="62"/>
      <c r="BM10" s="61"/>
      <c r="BN10" s="62"/>
      <c r="BO10" s="61"/>
      <c r="BP10" s="62"/>
      <c r="BQ10" s="61"/>
      <c r="BR10" s="62"/>
      <c r="BS10" s="61"/>
      <c r="BT10" s="62"/>
      <c r="BU10" s="61"/>
      <c r="BV10" s="67"/>
      <c r="BW10" s="57">
        <f aca="true" t="shared" si="0" ref="BW10:BW26">COUNTIF(C10:BV10,"&gt;0")</f>
        <v>2</v>
      </c>
    </row>
    <row r="11" spans="1:75" s="21" customFormat="1" ht="18.75" customHeight="1">
      <c r="A11" s="28">
        <v>3</v>
      </c>
      <c r="B11" s="29" t="s">
        <v>85</v>
      </c>
      <c r="C11" s="30">
        <v>6.95</v>
      </c>
      <c r="D11" s="31"/>
      <c r="E11" s="30">
        <v>7.99</v>
      </c>
      <c r="F11" s="31" t="s">
        <v>4</v>
      </c>
      <c r="G11" s="30">
        <v>6.95</v>
      </c>
      <c r="H11" s="31" t="s">
        <v>4</v>
      </c>
      <c r="I11" s="30"/>
      <c r="J11" s="31"/>
      <c r="K11" s="30"/>
      <c r="L11" s="31"/>
      <c r="M11" s="30"/>
      <c r="N11" s="31"/>
      <c r="O11" s="30"/>
      <c r="P11" s="31"/>
      <c r="Q11" s="30">
        <v>7.49</v>
      </c>
      <c r="R11" s="31" t="s">
        <v>4</v>
      </c>
      <c r="S11" s="30">
        <v>7.49</v>
      </c>
      <c r="T11" s="60" t="s">
        <v>4</v>
      </c>
      <c r="U11" s="30">
        <v>6.99</v>
      </c>
      <c r="V11" s="31" t="s">
        <v>4</v>
      </c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>
        <v>8</v>
      </c>
      <c r="AJ11" s="31"/>
      <c r="AK11" s="30">
        <v>8.5</v>
      </c>
      <c r="AL11" s="31"/>
      <c r="AM11" s="30"/>
      <c r="AN11" s="31"/>
      <c r="AO11" s="30">
        <v>8.5</v>
      </c>
      <c r="AP11" s="31"/>
      <c r="AQ11" s="30"/>
      <c r="AR11" s="31"/>
      <c r="AS11" s="30">
        <v>7.5</v>
      </c>
      <c r="AT11" s="31"/>
      <c r="AU11" s="30"/>
      <c r="AV11" s="31"/>
      <c r="AW11" s="30"/>
      <c r="AX11" s="31"/>
      <c r="AY11" s="30"/>
      <c r="AZ11" s="31"/>
      <c r="BA11" s="30"/>
      <c r="BB11" s="31"/>
      <c r="BC11" s="30"/>
      <c r="BD11" s="31"/>
      <c r="BE11" s="30"/>
      <c r="BF11" s="31"/>
      <c r="BG11" s="30"/>
      <c r="BH11" s="31"/>
      <c r="BI11" s="30"/>
      <c r="BJ11" s="31"/>
      <c r="BK11" s="30"/>
      <c r="BL11" s="31"/>
      <c r="BM11" s="30"/>
      <c r="BN11" s="31"/>
      <c r="BO11" s="30"/>
      <c r="BP11" s="31"/>
      <c r="BQ11" s="30"/>
      <c r="BR11" s="31"/>
      <c r="BS11" s="30"/>
      <c r="BT11" s="31"/>
      <c r="BU11" s="30"/>
      <c r="BV11" s="32"/>
      <c r="BW11" s="57">
        <f t="shared" si="0"/>
        <v>10</v>
      </c>
    </row>
    <row r="12" spans="1:75" s="27" customFormat="1" ht="18.75" customHeight="1">
      <c r="A12" s="22">
        <v>4</v>
      </c>
      <c r="B12" s="23" t="s">
        <v>86</v>
      </c>
      <c r="C12" s="61">
        <v>7.35</v>
      </c>
      <c r="D12" s="62" t="s">
        <v>4</v>
      </c>
      <c r="E12" s="61">
        <v>6.99</v>
      </c>
      <c r="F12" s="62" t="s">
        <v>4</v>
      </c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3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1"/>
      <c r="BH12" s="62"/>
      <c r="BI12" s="61"/>
      <c r="BJ12" s="62"/>
      <c r="BK12" s="61"/>
      <c r="BL12" s="62"/>
      <c r="BM12" s="61"/>
      <c r="BN12" s="62"/>
      <c r="BO12" s="61"/>
      <c r="BP12" s="62"/>
      <c r="BQ12" s="61"/>
      <c r="BR12" s="62"/>
      <c r="BS12" s="61"/>
      <c r="BT12" s="62"/>
      <c r="BU12" s="61"/>
      <c r="BV12" s="67"/>
      <c r="BW12" s="57">
        <f t="shared" si="0"/>
        <v>2</v>
      </c>
    </row>
    <row r="13" spans="1:75" s="21" customFormat="1" ht="18.75" customHeight="1">
      <c r="A13" s="28">
        <v>5</v>
      </c>
      <c r="B13" s="35" t="s">
        <v>18</v>
      </c>
      <c r="C13" s="30">
        <v>3.95</v>
      </c>
      <c r="D13" s="60"/>
      <c r="E13" s="30">
        <v>3.69</v>
      </c>
      <c r="F13" s="60" t="s">
        <v>4</v>
      </c>
      <c r="G13" s="30">
        <v>4.35</v>
      </c>
      <c r="H13" s="60"/>
      <c r="I13" s="30"/>
      <c r="J13" s="60"/>
      <c r="K13" s="30"/>
      <c r="L13" s="60"/>
      <c r="M13" s="30"/>
      <c r="N13" s="60"/>
      <c r="O13" s="30"/>
      <c r="P13" s="60"/>
      <c r="Q13" s="30">
        <v>5.19</v>
      </c>
      <c r="R13" s="60"/>
      <c r="S13" s="30">
        <v>4.99</v>
      </c>
      <c r="T13" s="60"/>
      <c r="U13" s="30">
        <v>4.95</v>
      </c>
      <c r="V13" s="60"/>
      <c r="W13" s="30">
        <v>2.99</v>
      </c>
      <c r="X13" s="60" t="s">
        <v>4</v>
      </c>
      <c r="Y13" s="30"/>
      <c r="Z13" s="60"/>
      <c r="AA13" s="30"/>
      <c r="AB13" s="60"/>
      <c r="AC13" s="30"/>
      <c r="AD13" s="60"/>
      <c r="AE13" s="30"/>
      <c r="AF13" s="60"/>
      <c r="AG13" s="30"/>
      <c r="AH13" s="60"/>
      <c r="AI13" s="30">
        <v>5</v>
      </c>
      <c r="AJ13" s="60"/>
      <c r="AK13" s="30">
        <v>4.8</v>
      </c>
      <c r="AL13" s="60"/>
      <c r="AM13" s="30">
        <v>5</v>
      </c>
      <c r="AN13" s="60"/>
      <c r="AO13" s="30">
        <v>5.75</v>
      </c>
      <c r="AP13" s="60"/>
      <c r="AQ13" s="30">
        <v>5.65</v>
      </c>
      <c r="AR13" s="60"/>
      <c r="AS13" s="30">
        <v>4.25</v>
      </c>
      <c r="AT13" s="60"/>
      <c r="AU13" s="30"/>
      <c r="AV13" s="60"/>
      <c r="AW13" s="30"/>
      <c r="AX13" s="60"/>
      <c r="AY13" s="30"/>
      <c r="AZ13" s="60"/>
      <c r="BA13" s="30"/>
      <c r="BB13" s="60"/>
      <c r="BC13" s="30"/>
      <c r="BD13" s="60"/>
      <c r="BE13" s="30"/>
      <c r="BF13" s="60"/>
      <c r="BG13" s="30"/>
      <c r="BH13" s="60"/>
      <c r="BI13" s="30"/>
      <c r="BJ13" s="60"/>
      <c r="BK13" s="30"/>
      <c r="BL13" s="60"/>
      <c r="BM13" s="30"/>
      <c r="BN13" s="60"/>
      <c r="BO13" s="30"/>
      <c r="BP13" s="60"/>
      <c r="BQ13" s="30"/>
      <c r="BR13" s="60"/>
      <c r="BS13" s="30"/>
      <c r="BT13" s="60"/>
      <c r="BU13" s="30"/>
      <c r="BV13" s="66"/>
      <c r="BW13" s="57">
        <f t="shared" si="0"/>
        <v>13</v>
      </c>
    </row>
    <row r="14" spans="1:75" s="27" customFormat="1" ht="18.75" customHeight="1">
      <c r="A14" s="22">
        <v>6</v>
      </c>
      <c r="B14" s="36" t="s">
        <v>19</v>
      </c>
      <c r="C14" s="61">
        <v>2.65</v>
      </c>
      <c r="D14" s="63" t="s">
        <v>4</v>
      </c>
      <c r="E14" s="61">
        <v>2.99</v>
      </c>
      <c r="F14" s="63" t="s">
        <v>4</v>
      </c>
      <c r="G14" s="61">
        <v>3.95</v>
      </c>
      <c r="H14" s="63"/>
      <c r="I14" s="61"/>
      <c r="J14" s="63"/>
      <c r="K14" s="61"/>
      <c r="L14" s="63"/>
      <c r="M14" s="61"/>
      <c r="N14" s="63"/>
      <c r="O14" s="61"/>
      <c r="P14" s="63"/>
      <c r="Q14" s="61">
        <v>4.99</v>
      </c>
      <c r="R14" s="63"/>
      <c r="S14" s="61">
        <v>4.75</v>
      </c>
      <c r="T14" s="62"/>
      <c r="U14" s="61">
        <v>4.15</v>
      </c>
      <c r="V14" s="63"/>
      <c r="W14" s="61">
        <v>2.99</v>
      </c>
      <c r="X14" s="63" t="s">
        <v>4</v>
      </c>
      <c r="Y14" s="61"/>
      <c r="Z14" s="63"/>
      <c r="AA14" s="61"/>
      <c r="AB14" s="63"/>
      <c r="AC14" s="61"/>
      <c r="AD14" s="63"/>
      <c r="AE14" s="61"/>
      <c r="AF14" s="63"/>
      <c r="AG14" s="61"/>
      <c r="AH14" s="63"/>
      <c r="AI14" s="61">
        <v>5</v>
      </c>
      <c r="AJ14" s="63"/>
      <c r="AK14" s="61">
        <v>4.8</v>
      </c>
      <c r="AL14" s="63"/>
      <c r="AM14" s="61">
        <v>5</v>
      </c>
      <c r="AN14" s="63"/>
      <c r="AO14" s="61">
        <v>5.75</v>
      </c>
      <c r="AP14" s="63"/>
      <c r="AQ14" s="30">
        <v>5.65</v>
      </c>
      <c r="AR14" s="63"/>
      <c r="AS14" s="61">
        <v>4</v>
      </c>
      <c r="AT14" s="63"/>
      <c r="AU14" s="61"/>
      <c r="AV14" s="63"/>
      <c r="AW14" s="61"/>
      <c r="AX14" s="63"/>
      <c r="AY14" s="61"/>
      <c r="AZ14" s="63"/>
      <c r="BA14" s="61"/>
      <c r="BB14" s="63"/>
      <c r="BC14" s="61"/>
      <c r="BD14" s="63"/>
      <c r="BE14" s="61"/>
      <c r="BF14" s="63"/>
      <c r="BG14" s="61"/>
      <c r="BH14" s="63"/>
      <c r="BI14" s="61"/>
      <c r="BJ14" s="63"/>
      <c r="BK14" s="61"/>
      <c r="BL14" s="63"/>
      <c r="BM14" s="61"/>
      <c r="BN14" s="63"/>
      <c r="BO14" s="61"/>
      <c r="BP14" s="63"/>
      <c r="BQ14" s="61"/>
      <c r="BR14" s="63"/>
      <c r="BS14" s="61"/>
      <c r="BT14" s="63"/>
      <c r="BU14" s="61"/>
      <c r="BV14" s="68"/>
      <c r="BW14" s="57">
        <f t="shared" si="0"/>
        <v>13</v>
      </c>
    </row>
    <row r="15" spans="1:75" s="21" customFormat="1" ht="18.75" customHeight="1">
      <c r="A15" s="28">
        <v>7</v>
      </c>
      <c r="B15" s="29" t="s">
        <v>20</v>
      </c>
      <c r="C15" s="30">
        <v>3.95</v>
      </c>
      <c r="D15" s="60"/>
      <c r="E15" s="30">
        <v>3.69</v>
      </c>
      <c r="F15" s="60" t="s">
        <v>4</v>
      </c>
      <c r="G15" s="30">
        <v>4.35</v>
      </c>
      <c r="H15" s="60"/>
      <c r="I15" s="30"/>
      <c r="J15" s="60"/>
      <c r="K15" s="30"/>
      <c r="L15" s="60"/>
      <c r="M15" s="30"/>
      <c r="N15" s="60"/>
      <c r="O15" s="30"/>
      <c r="P15" s="60"/>
      <c r="Q15" s="30">
        <v>5.19</v>
      </c>
      <c r="R15" s="60"/>
      <c r="S15" s="30">
        <v>4.99</v>
      </c>
      <c r="T15" s="31"/>
      <c r="U15" s="30">
        <v>4.95</v>
      </c>
      <c r="V15" s="60"/>
      <c r="W15" s="30">
        <v>2.99</v>
      </c>
      <c r="X15" s="60" t="s">
        <v>4</v>
      </c>
      <c r="Y15" s="30"/>
      <c r="Z15" s="60"/>
      <c r="AA15" s="30"/>
      <c r="AB15" s="60"/>
      <c r="AC15" s="30"/>
      <c r="AD15" s="60"/>
      <c r="AE15" s="30"/>
      <c r="AF15" s="60"/>
      <c r="AG15" s="30"/>
      <c r="AH15" s="60"/>
      <c r="AI15" s="30">
        <v>5</v>
      </c>
      <c r="AJ15" s="60"/>
      <c r="AK15" s="30">
        <v>4.8</v>
      </c>
      <c r="AL15" s="60"/>
      <c r="AM15" s="30">
        <v>5</v>
      </c>
      <c r="AN15" s="60"/>
      <c r="AO15" s="30">
        <v>5.75</v>
      </c>
      <c r="AP15" s="60"/>
      <c r="AQ15" s="30">
        <v>5.65</v>
      </c>
      <c r="AR15" s="60"/>
      <c r="AS15" s="30">
        <v>4.25</v>
      </c>
      <c r="AT15" s="60"/>
      <c r="AU15" s="30"/>
      <c r="AV15" s="60"/>
      <c r="AW15" s="30"/>
      <c r="AX15" s="60"/>
      <c r="AY15" s="30"/>
      <c r="AZ15" s="60"/>
      <c r="BA15" s="30"/>
      <c r="BB15" s="60"/>
      <c r="BC15" s="30"/>
      <c r="BD15" s="60"/>
      <c r="BE15" s="30"/>
      <c r="BF15" s="60"/>
      <c r="BG15" s="30"/>
      <c r="BH15" s="60"/>
      <c r="BI15" s="30"/>
      <c r="BJ15" s="60"/>
      <c r="BK15" s="30"/>
      <c r="BL15" s="60"/>
      <c r="BM15" s="30"/>
      <c r="BN15" s="60"/>
      <c r="BO15" s="30"/>
      <c r="BP15" s="60"/>
      <c r="BQ15" s="30"/>
      <c r="BR15" s="60"/>
      <c r="BS15" s="30"/>
      <c r="BT15" s="60"/>
      <c r="BU15" s="30"/>
      <c r="BV15" s="66"/>
      <c r="BW15" s="57">
        <f t="shared" si="0"/>
        <v>13</v>
      </c>
    </row>
    <row r="16" spans="1:75" s="27" customFormat="1" ht="18.75" customHeight="1">
      <c r="A16" s="22">
        <v>8</v>
      </c>
      <c r="B16" s="36" t="s">
        <v>21</v>
      </c>
      <c r="C16" s="61">
        <v>3.75</v>
      </c>
      <c r="D16" s="63"/>
      <c r="E16" s="61">
        <v>3.75</v>
      </c>
      <c r="F16" s="63"/>
      <c r="G16" s="61">
        <v>4.25</v>
      </c>
      <c r="H16" s="63"/>
      <c r="I16" s="61"/>
      <c r="J16" s="63"/>
      <c r="K16" s="61"/>
      <c r="L16" s="63"/>
      <c r="M16" s="61"/>
      <c r="N16" s="63"/>
      <c r="O16" s="61"/>
      <c r="P16" s="63"/>
      <c r="Q16" s="61">
        <v>4.79</v>
      </c>
      <c r="R16" s="63"/>
      <c r="S16" s="61">
        <v>4.75</v>
      </c>
      <c r="T16" s="62"/>
      <c r="U16" s="61">
        <v>3.5</v>
      </c>
      <c r="V16" s="63"/>
      <c r="W16" s="61">
        <v>4.65</v>
      </c>
      <c r="X16" s="63"/>
      <c r="Y16" s="61"/>
      <c r="Z16" s="63"/>
      <c r="AA16" s="61"/>
      <c r="AB16" s="63"/>
      <c r="AC16" s="61"/>
      <c r="AD16" s="63"/>
      <c r="AE16" s="61"/>
      <c r="AF16" s="63"/>
      <c r="AG16" s="61"/>
      <c r="AH16" s="63"/>
      <c r="AI16" s="61">
        <v>5.5</v>
      </c>
      <c r="AJ16" s="63"/>
      <c r="AK16" s="61">
        <v>4.8</v>
      </c>
      <c r="AL16" s="63"/>
      <c r="AM16" s="61">
        <v>4.4</v>
      </c>
      <c r="AN16" s="63"/>
      <c r="AO16" s="61">
        <v>6.25</v>
      </c>
      <c r="AP16" s="63"/>
      <c r="AQ16" s="61">
        <v>5.95</v>
      </c>
      <c r="AR16" s="63"/>
      <c r="AS16" s="61">
        <v>4.25</v>
      </c>
      <c r="AT16" s="63"/>
      <c r="AU16" s="61"/>
      <c r="AV16" s="63"/>
      <c r="AW16" s="61"/>
      <c r="AX16" s="63"/>
      <c r="AY16" s="61"/>
      <c r="AZ16" s="63"/>
      <c r="BA16" s="61"/>
      <c r="BB16" s="63"/>
      <c r="BC16" s="61"/>
      <c r="BD16" s="63"/>
      <c r="BE16" s="61"/>
      <c r="BF16" s="63"/>
      <c r="BG16" s="61"/>
      <c r="BH16" s="63"/>
      <c r="BI16" s="61"/>
      <c r="BJ16" s="63"/>
      <c r="BK16" s="61"/>
      <c r="BL16" s="63"/>
      <c r="BM16" s="61"/>
      <c r="BN16" s="63"/>
      <c r="BO16" s="61"/>
      <c r="BP16" s="63"/>
      <c r="BQ16" s="61"/>
      <c r="BR16" s="63"/>
      <c r="BS16" s="61"/>
      <c r="BT16" s="63"/>
      <c r="BU16" s="61"/>
      <c r="BV16" s="68"/>
      <c r="BW16" s="57">
        <f t="shared" si="0"/>
        <v>13</v>
      </c>
    </row>
    <row r="17" spans="1:75" s="21" customFormat="1" ht="18.75" customHeight="1">
      <c r="A17" s="28">
        <v>9</v>
      </c>
      <c r="B17" s="29" t="s">
        <v>22</v>
      </c>
      <c r="C17" s="30">
        <v>3.75</v>
      </c>
      <c r="D17" s="60"/>
      <c r="E17" s="30">
        <v>1.89</v>
      </c>
      <c r="F17" s="60" t="s">
        <v>4</v>
      </c>
      <c r="G17" s="30">
        <v>2.79</v>
      </c>
      <c r="H17" s="60" t="s">
        <v>4</v>
      </c>
      <c r="I17" s="30"/>
      <c r="J17" s="60"/>
      <c r="K17" s="30"/>
      <c r="L17" s="60"/>
      <c r="M17" s="30"/>
      <c r="N17" s="60"/>
      <c r="O17" s="30"/>
      <c r="P17" s="60"/>
      <c r="Q17" s="30">
        <v>3.49</v>
      </c>
      <c r="R17" s="60"/>
      <c r="S17" s="30">
        <v>2.89</v>
      </c>
      <c r="T17" s="60" t="s">
        <v>4</v>
      </c>
      <c r="U17" s="30">
        <v>3.5</v>
      </c>
      <c r="V17" s="60"/>
      <c r="W17" s="30">
        <v>1.99</v>
      </c>
      <c r="X17" s="60" t="s">
        <v>4</v>
      </c>
      <c r="Y17" s="30"/>
      <c r="Z17" s="60"/>
      <c r="AA17" s="30"/>
      <c r="AB17" s="60"/>
      <c r="AC17" s="30"/>
      <c r="AD17" s="60"/>
      <c r="AE17" s="30"/>
      <c r="AF17" s="60"/>
      <c r="AG17" s="30"/>
      <c r="AH17" s="60"/>
      <c r="AI17" s="30">
        <v>5.5</v>
      </c>
      <c r="AJ17" s="60"/>
      <c r="AK17" s="30">
        <v>4.8</v>
      </c>
      <c r="AL17" s="60"/>
      <c r="AM17" s="30">
        <v>4.2</v>
      </c>
      <c r="AN17" s="60"/>
      <c r="AO17" s="30">
        <v>4.5</v>
      </c>
      <c r="AP17" s="60"/>
      <c r="AQ17" s="30"/>
      <c r="AR17" s="60"/>
      <c r="AS17" s="30">
        <v>3.5</v>
      </c>
      <c r="AT17" s="60"/>
      <c r="AU17" s="30"/>
      <c r="AV17" s="60"/>
      <c r="AW17" s="30"/>
      <c r="AX17" s="60"/>
      <c r="AY17" s="30"/>
      <c r="AZ17" s="60"/>
      <c r="BA17" s="30"/>
      <c r="BB17" s="60"/>
      <c r="BC17" s="30"/>
      <c r="BD17" s="60"/>
      <c r="BE17" s="30"/>
      <c r="BF17" s="60"/>
      <c r="BG17" s="30"/>
      <c r="BH17" s="60"/>
      <c r="BI17" s="30"/>
      <c r="BJ17" s="60"/>
      <c r="BK17" s="30"/>
      <c r="BL17" s="60"/>
      <c r="BM17" s="30"/>
      <c r="BN17" s="60"/>
      <c r="BO17" s="30"/>
      <c r="BP17" s="60"/>
      <c r="BQ17" s="30"/>
      <c r="BR17" s="60"/>
      <c r="BS17" s="30"/>
      <c r="BT17" s="60"/>
      <c r="BU17" s="30"/>
      <c r="BV17" s="66"/>
      <c r="BW17" s="57">
        <f t="shared" si="0"/>
        <v>12</v>
      </c>
    </row>
    <row r="18" spans="1:75" s="27" customFormat="1" ht="18.75" customHeight="1">
      <c r="A18" s="22">
        <v>10</v>
      </c>
      <c r="B18" s="36" t="s">
        <v>23</v>
      </c>
      <c r="C18" s="61">
        <v>2.35</v>
      </c>
      <c r="D18" s="63" t="s">
        <v>4</v>
      </c>
      <c r="E18" s="61">
        <v>2.49</v>
      </c>
      <c r="F18" s="63"/>
      <c r="G18" s="61">
        <v>3.39</v>
      </c>
      <c r="H18" s="63"/>
      <c r="I18" s="61"/>
      <c r="J18" s="63"/>
      <c r="K18" s="61"/>
      <c r="L18" s="63"/>
      <c r="M18" s="61"/>
      <c r="N18" s="63"/>
      <c r="O18" s="61"/>
      <c r="P18" s="63"/>
      <c r="Q18" s="61">
        <v>3.5</v>
      </c>
      <c r="R18" s="63"/>
      <c r="S18" s="61">
        <v>3.75</v>
      </c>
      <c r="T18" s="63" t="s">
        <v>4</v>
      </c>
      <c r="U18" s="61">
        <v>3.85</v>
      </c>
      <c r="V18" s="63"/>
      <c r="W18" s="61">
        <v>3.65</v>
      </c>
      <c r="X18" s="63"/>
      <c r="Y18" s="61"/>
      <c r="Z18" s="63"/>
      <c r="AA18" s="61"/>
      <c r="AB18" s="63"/>
      <c r="AC18" s="61"/>
      <c r="AD18" s="63"/>
      <c r="AE18" s="61"/>
      <c r="AF18" s="63"/>
      <c r="AG18" s="61"/>
      <c r="AH18" s="63"/>
      <c r="AI18" s="61">
        <v>3.6</v>
      </c>
      <c r="AJ18" s="63"/>
      <c r="AK18" s="61">
        <v>4.8</v>
      </c>
      <c r="AL18" s="63"/>
      <c r="AM18" s="61">
        <v>3.9</v>
      </c>
      <c r="AN18" s="63"/>
      <c r="AO18" s="61">
        <v>4.5</v>
      </c>
      <c r="AP18" s="63"/>
      <c r="AQ18" s="61">
        <v>5.65</v>
      </c>
      <c r="AR18" s="63"/>
      <c r="AS18" s="61">
        <v>3.75</v>
      </c>
      <c r="AT18" s="63"/>
      <c r="AU18" s="61"/>
      <c r="AV18" s="63"/>
      <c r="AW18" s="61"/>
      <c r="AX18" s="63"/>
      <c r="AY18" s="61"/>
      <c r="AZ18" s="63"/>
      <c r="BA18" s="61"/>
      <c r="BB18" s="63"/>
      <c r="BC18" s="61"/>
      <c r="BD18" s="63"/>
      <c r="BE18" s="61"/>
      <c r="BF18" s="63"/>
      <c r="BG18" s="61"/>
      <c r="BH18" s="63"/>
      <c r="BI18" s="61"/>
      <c r="BJ18" s="63"/>
      <c r="BK18" s="61"/>
      <c r="BL18" s="63"/>
      <c r="BM18" s="61"/>
      <c r="BN18" s="63"/>
      <c r="BO18" s="61"/>
      <c r="BP18" s="63"/>
      <c r="BQ18" s="61"/>
      <c r="BR18" s="63"/>
      <c r="BS18" s="61"/>
      <c r="BT18" s="63"/>
      <c r="BU18" s="61"/>
      <c r="BV18" s="68"/>
      <c r="BW18" s="57">
        <f t="shared" si="0"/>
        <v>13</v>
      </c>
    </row>
    <row r="19" spans="1:75" s="21" customFormat="1" ht="18.75" customHeight="1">
      <c r="A19" s="28">
        <v>11</v>
      </c>
      <c r="B19" s="29" t="s">
        <v>24</v>
      </c>
      <c r="C19" s="30">
        <v>1.95</v>
      </c>
      <c r="D19" s="60" t="s">
        <v>4</v>
      </c>
      <c r="E19" s="30">
        <v>2.49</v>
      </c>
      <c r="F19" s="60"/>
      <c r="G19" s="30">
        <v>2.19</v>
      </c>
      <c r="H19" s="60" t="s">
        <v>4</v>
      </c>
      <c r="I19" s="30"/>
      <c r="J19" s="60"/>
      <c r="K19" s="30"/>
      <c r="L19" s="60"/>
      <c r="M19" s="30"/>
      <c r="N19" s="60"/>
      <c r="O19" s="30"/>
      <c r="P19" s="60"/>
      <c r="Q19" s="30">
        <v>3.3</v>
      </c>
      <c r="R19" s="60"/>
      <c r="S19" s="30">
        <v>2.39</v>
      </c>
      <c r="T19" s="60" t="s">
        <v>4</v>
      </c>
      <c r="U19" s="30">
        <v>3.85</v>
      </c>
      <c r="V19" s="60"/>
      <c r="W19" s="30">
        <v>1.99</v>
      </c>
      <c r="X19" s="60" t="s">
        <v>4</v>
      </c>
      <c r="Y19" s="30"/>
      <c r="Z19" s="60"/>
      <c r="AA19" s="30"/>
      <c r="AB19" s="60"/>
      <c r="AC19" s="30"/>
      <c r="AD19" s="60"/>
      <c r="AE19" s="30"/>
      <c r="AF19" s="60"/>
      <c r="AG19" s="30"/>
      <c r="AH19" s="60"/>
      <c r="AI19" s="30">
        <v>3</v>
      </c>
      <c r="AJ19" s="60"/>
      <c r="AK19" s="30">
        <v>4.8</v>
      </c>
      <c r="AL19" s="60"/>
      <c r="AM19" s="30">
        <v>3.9</v>
      </c>
      <c r="AN19" s="60"/>
      <c r="AO19" s="30">
        <v>4.5</v>
      </c>
      <c r="AP19" s="60"/>
      <c r="AQ19" s="30">
        <v>5.65</v>
      </c>
      <c r="AR19" s="60"/>
      <c r="AS19" s="30">
        <v>3.75</v>
      </c>
      <c r="AT19" s="60"/>
      <c r="AU19" s="30"/>
      <c r="AV19" s="60"/>
      <c r="AW19" s="30"/>
      <c r="AX19" s="60"/>
      <c r="AY19" s="30"/>
      <c r="AZ19" s="60"/>
      <c r="BA19" s="30"/>
      <c r="BB19" s="60"/>
      <c r="BC19" s="30"/>
      <c r="BD19" s="60"/>
      <c r="BE19" s="30"/>
      <c r="BF19" s="60"/>
      <c r="BG19" s="30"/>
      <c r="BH19" s="60"/>
      <c r="BI19" s="30"/>
      <c r="BJ19" s="60"/>
      <c r="BK19" s="30"/>
      <c r="BL19" s="60"/>
      <c r="BM19" s="30"/>
      <c r="BN19" s="60"/>
      <c r="BO19" s="30"/>
      <c r="BP19" s="60"/>
      <c r="BQ19" s="30"/>
      <c r="BR19" s="60"/>
      <c r="BS19" s="30"/>
      <c r="BT19" s="60"/>
      <c r="BU19" s="30"/>
      <c r="BV19" s="66"/>
      <c r="BW19" s="57">
        <f t="shared" si="0"/>
        <v>13</v>
      </c>
    </row>
    <row r="20" spans="1:75" s="27" customFormat="1" ht="18.75" customHeight="1">
      <c r="A20" s="22">
        <v>12</v>
      </c>
      <c r="B20" s="36" t="s">
        <v>25</v>
      </c>
      <c r="C20" s="61">
        <v>8.8</v>
      </c>
      <c r="D20" s="62"/>
      <c r="E20" s="61">
        <v>8.5</v>
      </c>
      <c r="F20" s="62"/>
      <c r="G20" s="61">
        <v>9.7</v>
      </c>
      <c r="H20" s="62"/>
      <c r="I20" s="61"/>
      <c r="J20" s="62"/>
      <c r="K20" s="61"/>
      <c r="L20" s="62"/>
      <c r="M20" s="61"/>
      <c r="N20" s="62"/>
      <c r="O20" s="61"/>
      <c r="P20" s="62"/>
      <c r="Q20" s="61">
        <v>8.95</v>
      </c>
      <c r="R20" s="62"/>
      <c r="S20" s="61">
        <v>8.99</v>
      </c>
      <c r="T20" s="62"/>
      <c r="U20" s="61">
        <v>7.99</v>
      </c>
      <c r="V20" s="62"/>
      <c r="W20" s="61">
        <v>8.99</v>
      </c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>
        <v>9</v>
      </c>
      <c r="AJ20" s="62"/>
      <c r="AK20" s="61">
        <v>8.5</v>
      </c>
      <c r="AL20" s="62"/>
      <c r="AM20" s="61">
        <v>9.9</v>
      </c>
      <c r="AN20" s="62"/>
      <c r="AO20" s="61">
        <v>9.9</v>
      </c>
      <c r="AP20" s="62"/>
      <c r="AQ20" s="61">
        <v>12</v>
      </c>
      <c r="AR20" s="62"/>
      <c r="AS20" s="61">
        <v>10</v>
      </c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7"/>
      <c r="BW20" s="57">
        <f t="shared" si="0"/>
        <v>13</v>
      </c>
    </row>
    <row r="21" spans="1:75" s="21" customFormat="1" ht="18.75" customHeight="1">
      <c r="A21" s="28">
        <v>13</v>
      </c>
      <c r="B21" s="29" t="s">
        <v>26</v>
      </c>
      <c r="C21" s="30">
        <v>6.8</v>
      </c>
      <c r="D21" s="31"/>
      <c r="E21" s="30">
        <v>5.5</v>
      </c>
      <c r="F21" s="31"/>
      <c r="G21" s="30">
        <v>6.95</v>
      </c>
      <c r="H21" s="31"/>
      <c r="I21" s="30"/>
      <c r="J21" s="31"/>
      <c r="K21" s="30"/>
      <c r="L21" s="31"/>
      <c r="M21" s="30"/>
      <c r="N21" s="31"/>
      <c r="O21" s="30"/>
      <c r="P21" s="31"/>
      <c r="Q21" s="30">
        <v>6.99</v>
      </c>
      <c r="R21" s="31"/>
      <c r="S21" s="30">
        <v>6.99</v>
      </c>
      <c r="T21" s="60"/>
      <c r="U21" s="30">
        <v>5.85</v>
      </c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>
        <v>9</v>
      </c>
      <c r="AJ21" s="31"/>
      <c r="AK21" s="30">
        <v>7.5</v>
      </c>
      <c r="AL21" s="31"/>
      <c r="AM21" s="30">
        <v>8</v>
      </c>
      <c r="AN21" s="31"/>
      <c r="AO21" s="30">
        <v>7.5</v>
      </c>
      <c r="AP21" s="31"/>
      <c r="AQ21" s="30">
        <v>8.95</v>
      </c>
      <c r="AR21" s="31"/>
      <c r="AS21" s="30">
        <v>7.25</v>
      </c>
      <c r="AT21" s="31"/>
      <c r="AU21" s="30"/>
      <c r="AV21" s="31"/>
      <c r="AW21" s="30"/>
      <c r="AX21" s="31"/>
      <c r="AY21" s="30"/>
      <c r="AZ21" s="31"/>
      <c r="BA21" s="30"/>
      <c r="BB21" s="31"/>
      <c r="BC21" s="30"/>
      <c r="BD21" s="31"/>
      <c r="BE21" s="30"/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2"/>
      <c r="BW21" s="57">
        <f t="shared" si="0"/>
        <v>12</v>
      </c>
    </row>
    <row r="22" spans="1:75" s="27" customFormat="1" ht="18.75" customHeight="1">
      <c r="A22" s="22">
        <v>14</v>
      </c>
      <c r="B22" s="36" t="s">
        <v>27</v>
      </c>
      <c r="C22" s="61">
        <v>5.75</v>
      </c>
      <c r="D22" s="62" t="s">
        <v>4</v>
      </c>
      <c r="E22" s="61">
        <v>5.95</v>
      </c>
      <c r="F22" s="62"/>
      <c r="G22" s="61">
        <v>7.45</v>
      </c>
      <c r="H22" s="62"/>
      <c r="I22" s="61"/>
      <c r="J22" s="62"/>
      <c r="K22" s="61"/>
      <c r="L22" s="62"/>
      <c r="M22" s="61"/>
      <c r="N22" s="62"/>
      <c r="O22" s="61"/>
      <c r="P22" s="62"/>
      <c r="Q22" s="61">
        <v>6.99</v>
      </c>
      <c r="R22" s="62"/>
      <c r="S22" s="93">
        <v>7.99</v>
      </c>
      <c r="T22" s="90"/>
      <c r="U22" s="61">
        <v>7.99</v>
      </c>
      <c r="V22" s="62"/>
      <c r="W22" s="61">
        <v>6.99</v>
      </c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>
        <v>8.5</v>
      </c>
      <c r="AJ22" s="62"/>
      <c r="AK22" s="61">
        <v>7.5</v>
      </c>
      <c r="AL22" s="62"/>
      <c r="AM22" s="61">
        <v>8.5</v>
      </c>
      <c r="AN22" s="62"/>
      <c r="AO22" s="61">
        <v>8.8</v>
      </c>
      <c r="AP22" s="62"/>
      <c r="AQ22" s="61">
        <v>12</v>
      </c>
      <c r="AR22" s="62"/>
      <c r="AS22" s="61">
        <v>7</v>
      </c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7"/>
      <c r="BW22" s="57">
        <f t="shared" si="0"/>
        <v>13</v>
      </c>
    </row>
    <row r="23" spans="1:75" s="21" customFormat="1" ht="18.75" customHeight="1">
      <c r="A23" s="28">
        <v>15</v>
      </c>
      <c r="B23" s="29" t="s">
        <v>11</v>
      </c>
      <c r="C23" s="30">
        <v>2.6</v>
      </c>
      <c r="D23" s="60"/>
      <c r="E23" s="30">
        <v>2.49</v>
      </c>
      <c r="F23" s="60" t="s">
        <v>4</v>
      </c>
      <c r="G23" s="30">
        <v>2.79</v>
      </c>
      <c r="H23" s="60" t="s">
        <v>4</v>
      </c>
      <c r="I23" s="30"/>
      <c r="J23" s="60"/>
      <c r="K23" s="30"/>
      <c r="L23" s="60"/>
      <c r="M23" s="30"/>
      <c r="N23" s="60"/>
      <c r="O23" s="30"/>
      <c r="P23" s="60"/>
      <c r="Q23" s="30">
        <v>3.59</v>
      </c>
      <c r="R23" s="60"/>
      <c r="S23" s="30">
        <v>3.39</v>
      </c>
      <c r="T23" s="60"/>
      <c r="U23" s="30">
        <v>2.99</v>
      </c>
      <c r="V23" s="60"/>
      <c r="W23" s="30">
        <v>2.99</v>
      </c>
      <c r="X23" s="60" t="s">
        <v>4</v>
      </c>
      <c r="Y23" s="30"/>
      <c r="Z23" s="60"/>
      <c r="AA23" s="30"/>
      <c r="AB23" s="60"/>
      <c r="AC23" s="30"/>
      <c r="AD23" s="60"/>
      <c r="AE23" s="30"/>
      <c r="AF23" s="60"/>
      <c r="AG23" s="30"/>
      <c r="AH23" s="60"/>
      <c r="AI23" s="30">
        <v>4.5</v>
      </c>
      <c r="AJ23" s="60"/>
      <c r="AK23" s="30">
        <v>4.4</v>
      </c>
      <c r="AL23" s="60"/>
      <c r="AM23" s="30">
        <v>3.95</v>
      </c>
      <c r="AN23" s="60"/>
      <c r="AO23" s="30">
        <v>4.75</v>
      </c>
      <c r="AP23" s="60"/>
      <c r="AQ23" s="30">
        <v>4.35</v>
      </c>
      <c r="AR23" s="60"/>
      <c r="AS23" s="30">
        <v>3.5</v>
      </c>
      <c r="AT23" s="60"/>
      <c r="AU23" s="30"/>
      <c r="AV23" s="60"/>
      <c r="AW23" s="30"/>
      <c r="AX23" s="60"/>
      <c r="AY23" s="30"/>
      <c r="AZ23" s="60"/>
      <c r="BA23" s="30"/>
      <c r="BB23" s="60"/>
      <c r="BC23" s="30"/>
      <c r="BD23" s="60"/>
      <c r="BE23" s="30"/>
      <c r="BF23" s="60"/>
      <c r="BG23" s="30"/>
      <c r="BH23" s="60"/>
      <c r="BI23" s="30"/>
      <c r="BJ23" s="60"/>
      <c r="BK23" s="30"/>
      <c r="BL23" s="60"/>
      <c r="BM23" s="30"/>
      <c r="BN23" s="60"/>
      <c r="BO23" s="30"/>
      <c r="BP23" s="60"/>
      <c r="BQ23" s="30"/>
      <c r="BR23" s="60"/>
      <c r="BS23" s="30"/>
      <c r="BT23" s="60"/>
      <c r="BU23" s="30"/>
      <c r="BV23" s="66"/>
      <c r="BW23" s="57">
        <f t="shared" si="0"/>
        <v>13</v>
      </c>
    </row>
    <row r="24" spans="1:75" s="27" customFormat="1" ht="18.75" customHeight="1">
      <c r="A24" s="22">
        <v>16</v>
      </c>
      <c r="B24" s="36" t="s">
        <v>28</v>
      </c>
      <c r="C24" s="61">
        <v>5.95</v>
      </c>
      <c r="D24" s="63"/>
      <c r="E24" s="61">
        <v>5.99</v>
      </c>
      <c r="F24" s="63" t="s">
        <v>4</v>
      </c>
      <c r="G24" s="61">
        <v>6.19</v>
      </c>
      <c r="H24" s="63" t="s">
        <v>4</v>
      </c>
      <c r="I24" s="61"/>
      <c r="J24" s="63"/>
      <c r="K24" s="61"/>
      <c r="L24" s="63"/>
      <c r="M24" s="61"/>
      <c r="N24" s="63"/>
      <c r="O24" s="61"/>
      <c r="P24" s="63"/>
      <c r="Q24" s="61">
        <v>5.89</v>
      </c>
      <c r="R24" s="63" t="s">
        <v>4</v>
      </c>
      <c r="S24" s="61">
        <v>5.89</v>
      </c>
      <c r="T24" s="63" t="s">
        <v>4</v>
      </c>
      <c r="U24" s="61">
        <v>7.49</v>
      </c>
      <c r="V24" s="63"/>
      <c r="W24" s="61">
        <v>3.99</v>
      </c>
      <c r="X24" s="63" t="s">
        <v>4</v>
      </c>
      <c r="Y24" s="61"/>
      <c r="Z24" s="63"/>
      <c r="AA24" s="61"/>
      <c r="AB24" s="63"/>
      <c r="AC24" s="61"/>
      <c r="AD24" s="63"/>
      <c r="AE24" s="61"/>
      <c r="AF24" s="63"/>
      <c r="AG24" s="61"/>
      <c r="AH24" s="63"/>
      <c r="AI24" s="61">
        <v>8</v>
      </c>
      <c r="AJ24" s="63"/>
      <c r="AK24" s="61">
        <v>7.9</v>
      </c>
      <c r="AL24" s="63"/>
      <c r="AM24" s="61">
        <v>8</v>
      </c>
      <c r="AN24" s="63"/>
      <c r="AO24" s="61">
        <v>8.5</v>
      </c>
      <c r="AP24" s="63"/>
      <c r="AQ24" s="61">
        <v>8.75</v>
      </c>
      <c r="AR24" s="63"/>
      <c r="AS24" s="61">
        <v>7</v>
      </c>
      <c r="AT24" s="63"/>
      <c r="AU24" s="61"/>
      <c r="AV24" s="63"/>
      <c r="AW24" s="61"/>
      <c r="AX24" s="63"/>
      <c r="AY24" s="61"/>
      <c r="AZ24" s="63"/>
      <c r="BA24" s="61"/>
      <c r="BB24" s="63"/>
      <c r="BC24" s="61"/>
      <c r="BD24" s="63"/>
      <c r="BE24" s="61"/>
      <c r="BF24" s="63"/>
      <c r="BG24" s="61"/>
      <c r="BH24" s="63"/>
      <c r="BI24" s="61"/>
      <c r="BJ24" s="63"/>
      <c r="BK24" s="61"/>
      <c r="BL24" s="63"/>
      <c r="BM24" s="61"/>
      <c r="BN24" s="63"/>
      <c r="BO24" s="61"/>
      <c r="BP24" s="63"/>
      <c r="BQ24" s="61"/>
      <c r="BR24" s="63"/>
      <c r="BS24" s="61"/>
      <c r="BT24" s="63"/>
      <c r="BU24" s="61"/>
      <c r="BV24" s="68"/>
      <c r="BW24" s="57">
        <f t="shared" si="0"/>
        <v>13</v>
      </c>
    </row>
    <row r="25" spans="1:75" s="21" customFormat="1" ht="18.75" customHeight="1">
      <c r="A25" s="28">
        <v>17</v>
      </c>
      <c r="B25" s="29" t="s">
        <v>12</v>
      </c>
      <c r="C25" s="30"/>
      <c r="D25" s="60"/>
      <c r="E25" s="30"/>
      <c r="F25" s="60"/>
      <c r="G25" s="30"/>
      <c r="H25" s="60"/>
      <c r="I25" s="30"/>
      <c r="J25" s="60"/>
      <c r="K25" s="30"/>
      <c r="L25" s="60"/>
      <c r="M25" s="30"/>
      <c r="N25" s="60"/>
      <c r="O25" s="30"/>
      <c r="P25" s="60"/>
      <c r="Q25" s="30">
        <v>4.49</v>
      </c>
      <c r="R25" s="60"/>
      <c r="S25" s="30">
        <v>4.49</v>
      </c>
      <c r="T25" s="60"/>
      <c r="U25" s="30">
        <v>5.19</v>
      </c>
      <c r="V25" s="60"/>
      <c r="W25" s="30"/>
      <c r="X25" s="60"/>
      <c r="Y25" s="30"/>
      <c r="Z25" s="60"/>
      <c r="AA25" s="30"/>
      <c r="AB25" s="60"/>
      <c r="AC25" s="30"/>
      <c r="AD25" s="60"/>
      <c r="AE25" s="30"/>
      <c r="AF25" s="60"/>
      <c r="AG25" s="30"/>
      <c r="AH25" s="60"/>
      <c r="AI25" s="30">
        <v>4.8</v>
      </c>
      <c r="AJ25" s="60"/>
      <c r="AK25" s="30">
        <v>5.5</v>
      </c>
      <c r="AL25" s="60"/>
      <c r="AM25" s="30">
        <v>4.95</v>
      </c>
      <c r="AN25" s="60"/>
      <c r="AO25" s="30">
        <v>5.5</v>
      </c>
      <c r="AP25" s="60"/>
      <c r="AQ25" s="30"/>
      <c r="AR25" s="60"/>
      <c r="AS25" s="30">
        <v>5.65</v>
      </c>
      <c r="AT25" s="60"/>
      <c r="AU25" s="30"/>
      <c r="AV25" s="60"/>
      <c r="AW25" s="30"/>
      <c r="AX25" s="60"/>
      <c r="AY25" s="30"/>
      <c r="AZ25" s="60"/>
      <c r="BA25" s="30"/>
      <c r="BB25" s="60"/>
      <c r="BC25" s="30"/>
      <c r="BD25" s="60"/>
      <c r="BE25" s="30"/>
      <c r="BF25" s="60"/>
      <c r="BG25" s="30"/>
      <c r="BH25" s="60"/>
      <c r="BI25" s="30"/>
      <c r="BJ25" s="60"/>
      <c r="BK25" s="30"/>
      <c r="BL25" s="60"/>
      <c r="BM25" s="30"/>
      <c r="BN25" s="60"/>
      <c r="BO25" s="30"/>
      <c r="BP25" s="60"/>
      <c r="BQ25" s="30"/>
      <c r="BR25" s="60"/>
      <c r="BS25" s="30"/>
      <c r="BT25" s="60"/>
      <c r="BU25" s="30"/>
      <c r="BV25" s="66"/>
      <c r="BW25" s="57">
        <f t="shared" si="0"/>
        <v>8</v>
      </c>
    </row>
    <row r="26" spans="1:75" s="27" customFormat="1" ht="18.75" customHeight="1" thickBot="1">
      <c r="A26" s="37">
        <v>18</v>
      </c>
      <c r="B26" s="38" t="s">
        <v>13</v>
      </c>
      <c r="C26" s="64"/>
      <c r="D26" s="65"/>
      <c r="E26" s="64"/>
      <c r="F26" s="65"/>
      <c r="G26" s="64"/>
      <c r="H26" s="65"/>
      <c r="I26" s="64"/>
      <c r="J26" s="65"/>
      <c r="K26" s="64"/>
      <c r="L26" s="65"/>
      <c r="M26" s="64"/>
      <c r="N26" s="65"/>
      <c r="O26" s="64"/>
      <c r="P26" s="65"/>
      <c r="Q26" s="64"/>
      <c r="R26" s="65"/>
      <c r="S26" s="64"/>
      <c r="T26" s="65"/>
      <c r="U26" s="64"/>
      <c r="V26" s="65"/>
      <c r="W26" s="64"/>
      <c r="X26" s="65"/>
      <c r="Y26" s="64"/>
      <c r="Z26" s="65"/>
      <c r="AA26" s="64"/>
      <c r="AB26" s="65"/>
      <c r="AC26" s="64"/>
      <c r="AD26" s="65"/>
      <c r="AE26" s="64"/>
      <c r="AF26" s="65"/>
      <c r="AG26" s="64"/>
      <c r="AH26" s="65"/>
      <c r="AI26" s="64"/>
      <c r="AJ26" s="65"/>
      <c r="AK26" s="64"/>
      <c r="AL26" s="65"/>
      <c r="AM26" s="64"/>
      <c r="AN26" s="65"/>
      <c r="AO26" s="64"/>
      <c r="AP26" s="65"/>
      <c r="AQ26" s="64"/>
      <c r="AR26" s="65"/>
      <c r="AS26" s="64"/>
      <c r="AT26" s="65"/>
      <c r="AU26" s="64"/>
      <c r="AV26" s="65"/>
      <c r="AW26" s="64"/>
      <c r="AX26" s="65"/>
      <c r="AY26" s="64"/>
      <c r="AZ26" s="65"/>
      <c r="BA26" s="64"/>
      <c r="BB26" s="65"/>
      <c r="BC26" s="64"/>
      <c r="BD26" s="65"/>
      <c r="BE26" s="64"/>
      <c r="BF26" s="65"/>
      <c r="BG26" s="64"/>
      <c r="BH26" s="65"/>
      <c r="BI26" s="64"/>
      <c r="BJ26" s="65"/>
      <c r="BK26" s="64"/>
      <c r="BL26" s="65"/>
      <c r="BM26" s="64"/>
      <c r="BN26" s="65"/>
      <c r="BO26" s="64"/>
      <c r="BP26" s="65"/>
      <c r="BQ26" s="64"/>
      <c r="BR26" s="65"/>
      <c r="BS26" s="64"/>
      <c r="BT26" s="65"/>
      <c r="BU26" s="64"/>
      <c r="BV26" s="69"/>
      <c r="BW26" s="57">
        <f t="shared" si="0"/>
        <v>0</v>
      </c>
    </row>
    <row r="27" spans="1:56" s="4" customFormat="1" ht="18" thickBot="1">
      <c r="A27" s="9"/>
      <c r="C27" s="103" t="s">
        <v>5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6" t="s">
        <v>30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</row>
    <row r="28" spans="1:74" ht="86.25" customHeight="1" thickBot="1">
      <c r="A28" s="109" t="s">
        <v>0</v>
      </c>
      <c r="B28" s="111" t="s">
        <v>1</v>
      </c>
      <c r="C28" s="101" t="s">
        <v>103</v>
      </c>
      <c r="D28" s="102"/>
      <c r="E28" s="101" t="s">
        <v>59</v>
      </c>
      <c r="F28" s="102"/>
      <c r="G28" s="101" t="s">
        <v>60</v>
      </c>
      <c r="H28" s="102"/>
      <c r="I28" s="101"/>
      <c r="J28" s="102"/>
      <c r="K28" s="101"/>
      <c r="L28" s="102"/>
      <c r="M28" s="101"/>
      <c r="N28" s="102"/>
      <c r="O28" s="101"/>
      <c r="P28" s="102"/>
      <c r="Q28" s="99" t="s">
        <v>171</v>
      </c>
      <c r="R28" s="100"/>
      <c r="S28" s="99" t="s">
        <v>172</v>
      </c>
      <c r="T28" s="100"/>
      <c r="U28" s="99" t="s">
        <v>173</v>
      </c>
      <c r="V28" s="100"/>
      <c r="W28" s="99" t="s">
        <v>174</v>
      </c>
      <c r="X28" s="100"/>
      <c r="Y28" s="99"/>
      <c r="Z28" s="100"/>
      <c r="AA28" s="99"/>
      <c r="AB28" s="100"/>
      <c r="AC28" s="99"/>
      <c r="AD28" s="100"/>
      <c r="AE28" s="99"/>
      <c r="AF28" s="100"/>
      <c r="AG28" s="99"/>
      <c r="AH28" s="100"/>
      <c r="AI28" s="99"/>
      <c r="AJ28" s="100"/>
      <c r="AK28" s="99"/>
      <c r="AL28" s="100"/>
      <c r="AM28" s="99"/>
      <c r="AN28" s="100"/>
      <c r="AO28" s="99"/>
      <c r="AP28" s="100"/>
      <c r="AQ28" s="99"/>
      <c r="AR28" s="100"/>
      <c r="AS28" s="99"/>
      <c r="AT28" s="100"/>
      <c r="AU28" s="99"/>
      <c r="AV28" s="100"/>
      <c r="AW28" s="99"/>
      <c r="AX28" s="100"/>
      <c r="AY28" s="99"/>
      <c r="AZ28" s="100"/>
      <c r="BA28" s="99"/>
      <c r="BB28" s="100"/>
      <c r="BC28" s="99"/>
      <c r="BD28" s="100"/>
      <c r="BF28" s="2"/>
      <c r="BH28" s="2"/>
      <c r="BJ28" s="2"/>
      <c r="BL28" s="2"/>
      <c r="BN28" s="2"/>
      <c r="BP28" s="2"/>
      <c r="BR28" s="2"/>
      <c r="BT28" s="2"/>
      <c r="BV28" s="2"/>
    </row>
    <row r="29" spans="1:74" ht="15" thickBot="1">
      <c r="A29" s="110"/>
      <c r="B29" s="112"/>
      <c r="C29" s="5" t="s">
        <v>3</v>
      </c>
      <c r="D29" s="6" t="s">
        <v>2</v>
      </c>
      <c r="E29" s="7" t="s">
        <v>3</v>
      </c>
      <c r="F29" s="6" t="s">
        <v>2</v>
      </c>
      <c r="G29" s="7" t="s">
        <v>3</v>
      </c>
      <c r="H29" s="6" t="s">
        <v>2</v>
      </c>
      <c r="I29" s="7" t="s">
        <v>3</v>
      </c>
      <c r="J29" s="6" t="s">
        <v>2</v>
      </c>
      <c r="K29" s="7" t="s">
        <v>3</v>
      </c>
      <c r="L29" s="6" t="s">
        <v>2</v>
      </c>
      <c r="M29" s="7" t="s">
        <v>3</v>
      </c>
      <c r="N29" s="6" t="s">
        <v>2</v>
      </c>
      <c r="O29" s="7" t="s">
        <v>3</v>
      </c>
      <c r="P29" s="6" t="s">
        <v>2</v>
      </c>
      <c r="Q29" s="7" t="s">
        <v>3</v>
      </c>
      <c r="R29" s="6" t="s">
        <v>2</v>
      </c>
      <c r="S29" s="7" t="s">
        <v>3</v>
      </c>
      <c r="T29" s="6" t="s">
        <v>2</v>
      </c>
      <c r="U29" s="7" t="s">
        <v>3</v>
      </c>
      <c r="V29" s="6" t="s">
        <v>2</v>
      </c>
      <c r="W29" s="7" t="s">
        <v>3</v>
      </c>
      <c r="X29" s="6" t="s">
        <v>2</v>
      </c>
      <c r="Y29" s="7" t="s">
        <v>3</v>
      </c>
      <c r="Z29" s="6" t="s">
        <v>2</v>
      </c>
      <c r="AA29" s="7" t="s">
        <v>3</v>
      </c>
      <c r="AB29" s="6" t="s">
        <v>2</v>
      </c>
      <c r="AC29" s="7" t="s">
        <v>3</v>
      </c>
      <c r="AD29" s="6" t="s">
        <v>2</v>
      </c>
      <c r="AE29" s="7" t="s">
        <v>3</v>
      </c>
      <c r="AF29" s="6" t="s">
        <v>2</v>
      </c>
      <c r="AG29" s="7" t="s">
        <v>3</v>
      </c>
      <c r="AH29" s="6" t="s">
        <v>2</v>
      </c>
      <c r="AI29" s="7" t="s">
        <v>3</v>
      </c>
      <c r="AJ29" s="6" t="s">
        <v>2</v>
      </c>
      <c r="AK29" s="7" t="s">
        <v>3</v>
      </c>
      <c r="AL29" s="6" t="s">
        <v>2</v>
      </c>
      <c r="AM29" s="7" t="s">
        <v>3</v>
      </c>
      <c r="AN29" s="6" t="s">
        <v>2</v>
      </c>
      <c r="AO29" s="7" t="s">
        <v>3</v>
      </c>
      <c r="AP29" s="6" t="s">
        <v>2</v>
      </c>
      <c r="AQ29" s="7" t="s">
        <v>3</v>
      </c>
      <c r="AR29" s="6" t="s">
        <v>2</v>
      </c>
      <c r="AS29" s="7" t="s">
        <v>3</v>
      </c>
      <c r="AT29" s="6" t="s">
        <v>2</v>
      </c>
      <c r="AU29" s="7" t="s">
        <v>3</v>
      </c>
      <c r="AV29" s="6" t="s">
        <v>2</v>
      </c>
      <c r="AW29" s="7" t="s">
        <v>3</v>
      </c>
      <c r="AX29" s="6" t="s">
        <v>2</v>
      </c>
      <c r="AY29" s="7" t="s">
        <v>3</v>
      </c>
      <c r="AZ29" s="6" t="s">
        <v>2</v>
      </c>
      <c r="BA29" s="7" t="s">
        <v>3</v>
      </c>
      <c r="BB29" s="6" t="s">
        <v>2</v>
      </c>
      <c r="BC29" s="16" t="s">
        <v>3</v>
      </c>
      <c r="BD29" s="15" t="s">
        <v>2</v>
      </c>
      <c r="BF29" s="2"/>
      <c r="BH29" s="2"/>
      <c r="BJ29" s="2"/>
      <c r="BL29" s="2"/>
      <c r="BN29" s="2"/>
      <c r="BP29" s="2"/>
      <c r="BR29" s="2"/>
      <c r="BT29" s="2"/>
      <c r="BV29" s="2"/>
    </row>
    <row r="30" spans="1:66" s="21" customFormat="1" ht="18.75" customHeight="1" thickBot="1">
      <c r="A30" s="13" t="s">
        <v>14</v>
      </c>
      <c r="B30" s="14"/>
      <c r="C30" s="17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19"/>
      <c r="AH30" s="18"/>
      <c r="AI30" s="19"/>
      <c r="AJ30" s="18"/>
      <c r="AK30" s="19"/>
      <c r="AL30" s="18"/>
      <c r="AM30" s="19"/>
      <c r="AN30" s="18"/>
      <c r="AO30" s="19"/>
      <c r="AP30" s="18"/>
      <c r="AQ30" s="19"/>
      <c r="AR30" s="18"/>
      <c r="AS30" s="19"/>
      <c r="AT30" s="18"/>
      <c r="AU30" s="19"/>
      <c r="AV30" s="18"/>
      <c r="AW30" s="19"/>
      <c r="AX30" s="18"/>
      <c r="AY30" s="19"/>
      <c r="AZ30" s="18"/>
      <c r="BA30" s="19"/>
      <c r="BB30" s="18"/>
      <c r="BC30" s="17"/>
      <c r="BD30" s="20"/>
      <c r="BE30" s="49"/>
      <c r="BF30" s="49"/>
      <c r="BG30" s="49"/>
      <c r="BH30" s="49"/>
      <c r="BI30" s="49"/>
      <c r="BJ30" s="49"/>
      <c r="BK30" s="49"/>
      <c r="BL30" s="49"/>
      <c r="BM30" s="49"/>
      <c r="BN30" s="50"/>
    </row>
    <row r="31" spans="1:66" s="21" customFormat="1" ht="18.75" customHeight="1">
      <c r="A31" s="39">
        <v>1</v>
      </c>
      <c r="B31" s="40" t="s">
        <v>15</v>
      </c>
      <c r="C31" s="41">
        <v>7.5</v>
      </c>
      <c r="D31" s="55"/>
      <c r="E31" s="41"/>
      <c r="F31" s="55"/>
      <c r="G31" s="41"/>
      <c r="H31" s="55"/>
      <c r="I31" s="41"/>
      <c r="J31" s="55"/>
      <c r="K31" s="41"/>
      <c r="L31" s="55"/>
      <c r="M31" s="41"/>
      <c r="N31" s="55"/>
      <c r="O31" s="41"/>
      <c r="P31" s="55"/>
      <c r="Q31" s="41">
        <v>10.6</v>
      </c>
      <c r="R31" s="55"/>
      <c r="S31" s="41">
        <v>9.95</v>
      </c>
      <c r="T31" s="55"/>
      <c r="U31" s="41">
        <v>10.75</v>
      </c>
      <c r="V31" s="55"/>
      <c r="W31" s="41">
        <v>10.95</v>
      </c>
      <c r="X31" s="55"/>
      <c r="Y31" s="41"/>
      <c r="Z31" s="55"/>
      <c r="AA31" s="41"/>
      <c r="AB31" s="55"/>
      <c r="AC31" s="41"/>
      <c r="AD31" s="55"/>
      <c r="AE31" s="41"/>
      <c r="AF31" s="42"/>
      <c r="AG31" s="41"/>
      <c r="AH31" s="42"/>
      <c r="AI31" s="41"/>
      <c r="AJ31" s="42"/>
      <c r="AK31" s="41"/>
      <c r="AL31" s="42"/>
      <c r="AM31" s="41"/>
      <c r="AN31" s="42"/>
      <c r="AO31" s="41"/>
      <c r="AP31" s="42"/>
      <c r="AQ31" s="41"/>
      <c r="AR31" s="42"/>
      <c r="AS31" s="41"/>
      <c r="AT31" s="42"/>
      <c r="AU31" s="41"/>
      <c r="AV31" s="42"/>
      <c r="AW31" s="41"/>
      <c r="AX31" s="42"/>
      <c r="AY31" s="41"/>
      <c r="AZ31" s="42"/>
      <c r="BA31" s="41"/>
      <c r="BB31" s="42"/>
      <c r="BC31" s="41"/>
      <c r="BD31" s="43"/>
      <c r="BE31" s="58">
        <f aca="true" t="shared" si="1" ref="BE31:BE36">COUNTIF(C31:BD31,"&gt;0")</f>
        <v>5</v>
      </c>
      <c r="BF31" s="49"/>
      <c r="BG31" s="49"/>
      <c r="BH31" s="49"/>
      <c r="BI31" s="49"/>
      <c r="BJ31" s="49"/>
      <c r="BK31" s="49"/>
      <c r="BL31" s="49"/>
      <c r="BM31" s="49"/>
      <c r="BN31" s="50"/>
    </row>
    <row r="32" spans="1:57" s="27" customFormat="1" ht="18.75" customHeight="1">
      <c r="A32" s="22">
        <v>2</v>
      </c>
      <c r="B32" s="23" t="s">
        <v>31</v>
      </c>
      <c r="C32" s="61">
        <v>10.5</v>
      </c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>
        <v>13</v>
      </c>
      <c r="R32" s="62"/>
      <c r="S32" s="61">
        <v>10.75</v>
      </c>
      <c r="T32" s="62"/>
      <c r="U32" s="61">
        <v>13.75</v>
      </c>
      <c r="V32" s="62"/>
      <c r="W32" s="61"/>
      <c r="X32" s="62"/>
      <c r="Y32" s="61"/>
      <c r="Z32" s="62"/>
      <c r="AA32" s="61"/>
      <c r="AB32" s="62"/>
      <c r="AC32" s="61"/>
      <c r="AD32" s="62"/>
      <c r="AE32" s="24"/>
      <c r="AF32" s="33"/>
      <c r="AG32" s="24"/>
      <c r="AH32" s="33"/>
      <c r="AI32" s="24"/>
      <c r="AJ32" s="33"/>
      <c r="AK32" s="24"/>
      <c r="AL32" s="33"/>
      <c r="AM32" s="24"/>
      <c r="AN32" s="33"/>
      <c r="AO32" s="24"/>
      <c r="AP32" s="33"/>
      <c r="AQ32" s="24"/>
      <c r="AR32" s="33"/>
      <c r="AS32" s="24"/>
      <c r="AT32" s="33"/>
      <c r="AU32" s="24"/>
      <c r="AV32" s="33"/>
      <c r="AW32" s="24"/>
      <c r="AX32" s="33"/>
      <c r="AY32" s="24"/>
      <c r="AZ32" s="33"/>
      <c r="BA32" s="24"/>
      <c r="BB32" s="33"/>
      <c r="BC32" s="24"/>
      <c r="BD32" s="34"/>
      <c r="BE32" s="58">
        <f t="shared" si="1"/>
        <v>4</v>
      </c>
    </row>
    <row r="33" spans="1:57" s="21" customFormat="1" ht="18.75" customHeight="1">
      <c r="A33" s="28">
        <v>3</v>
      </c>
      <c r="B33" s="29" t="s">
        <v>29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2"/>
      <c r="BE33" s="58">
        <f t="shared" si="1"/>
        <v>0</v>
      </c>
    </row>
    <row r="34" spans="1:57" s="27" customFormat="1" ht="18.75" customHeight="1">
      <c r="A34" s="22">
        <v>4</v>
      </c>
      <c r="B34" s="23" t="s">
        <v>32</v>
      </c>
      <c r="C34" s="61">
        <v>7.5</v>
      </c>
      <c r="D34" s="62"/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>
        <v>10.6</v>
      </c>
      <c r="R34" s="62"/>
      <c r="S34" s="61">
        <v>9.95</v>
      </c>
      <c r="T34" s="62"/>
      <c r="U34" s="61">
        <v>13.25</v>
      </c>
      <c r="V34" s="62"/>
      <c r="W34" s="61">
        <v>10.95</v>
      </c>
      <c r="X34" s="62"/>
      <c r="Y34" s="61"/>
      <c r="Z34" s="62"/>
      <c r="AA34" s="61"/>
      <c r="AB34" s="62"/>
      <c r="AC34" s="61"/>
      <c r="AD34" s="62"/>
      <c r="AE34" s="24"/>
      <c r="AF34" s="33"/>
      <c r="AG34" s="24"/>
      <c r="AH34" s="33"/>
      <c r="AI34" s="24"/>
      <c r="AJ34" s="33"/>
      <c r="AK34" s="24"/>
      <c r="AL34" s="33"/>
      <c r="AM34" s="24"/>
      <c r="AN34" s="33"/>
      <c r="AO34" s="24"/>
      <c r="AP34" s="33"/>
      <c r="AQ34" s="24"/>
      <c r="AR34" s="33"/>
      <c r="AS34" s="24"/>
      <c r="AT34" s="33"/>
      <c r="AU34" s="24"/>
      <c r="AV34" s="33"/>
      <c r="AW34" s="24"/>
      <c r="AX34" s="33"/>
      <c r="AY34" s="24"/>
      <c r="AZ34" s="33"/>
      <c r="BA34" s="24"/>
      <c r="BB34" s="33"/>
      <c r="BC34" s="24"/>
      <c r="BD34" s="34"/>
      <c r="BE34" s="58">
        <f t="shared" si="1"/>
        <v>5</v>
      </c>
    </row>
    <row r="35" spans="1:57" s="21" customFormat="1" ht="18.75" customHeight="1">
      <c r="A35" s="28">
        <v>5</v>
      </c>
      <c r="B35" s="35" t="s">
        <v>33</v>
      </c>
      <c r="C35" s="30">
        <v>7.95</v>
      </c>
      <c r="D35" s="60"/>
      <c r="E35" s="30"/>
      <c r="F35" s="60"/>
      <c r="G35" s="30"/>
      <c r="H35" s="60"/>
      <c r="I35" s="30"/>
      <c r="J35" s="60"/>
      <c r="K35" s="30"/>
      <c r="L35" s="60"/>
      <c r="M35" s="30"/>
      <c r="N35" s="60"/>
      <c r="O35" s="30"/>
      <c r="P35" s="60"/>
      <c r="Q35" s="30">
        <v>13</v>
      </c>
      <c r="R35" s="60"/>
      <c r="S35" s="30">
        <v>10.45</v>
      </c>
      <c r="T35" s="60"/>
      <c r="U35" s="30">
        <v>13.25</v>
      </c>
      <c r="V35" s="60"/>
      <c r="W35" s="30">
        <v>10.95</v>
      </c>
      <c r="X35" s="60"/>
      <c r="Y35" s="30"/>
      <c r="Z35" s="60"/>
      <c r="AA35" s="30"/>
      <c r="AB35" s="60"/>
      <c r="AC35" s="30"/>
      <c r="AD35" s="60"/>
      <c r="AE35" s="30"/>
      <c r="AF35" s="31"/>
      <c r="AG35" s="30"/>
      <c r="AH35" s="31"/>
      <c r="AI35" s="30"/>
      <c r="AJ35" s="31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1"/>
      <c r="AY35" s="30"/>
      <c r="AZ35" s="31"/>
      <c r="BA35" s="30"/>
      <c r="BB35" s="31"/>
      <c r="BC35" s="30"/>
      <c r="BD35" s="32"/>
      <c r="BE35" s="58">
        <f t="shared" si="1"/>
        <v>5</v>
      </c>
    </row>
    <row r="36" spans="1:57" s="27" customFormat="1" ht="18.75" customHeight="1">
      <c r="A36" s="22">
        <v>6</v>
      </c>
      <c r="B36" s="36" t="s">
        <v>34</v>
      </c>
      <c r="C36" s="61">
        <v>3.9</v>
      </c>
      <c r="D36" s="62"/>
      <c r="E36" s="61"/>
      <c r="F36" s="62"/>
      <c r="G36" s="61"/>
      <c r="H36" s="62"/>
      <c r="I36" s="61"/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1"/>
      <c r="V36" s="62"/>
      <c r="W36" s="61"/>
      <c r="X36" s="62"/>
      <c r="Y36" s="61"/>
      <c r="Z36" s="62"/>
      <c r="AA36" s="61"/>
      <c r="AB36" s="62"/>
      <c r="AC36" s="61"/>
      <c r="AD36" s="62"/>
      <c r="AE36" s="24"/>
      <c r="AF36" s="33"/>
      <c r="AG36" s="24"/>
      <c r="AH36" s="33"/>
      <c r="AI36" s="24"/>
      <c r="AJ36" s="33"/>
      <c r="AK36" s="24"/>
      <c r="AL36" s="33"/>
      <c r="AM36" s="24"/>
      <c r="AN36" s="33"/>
      <c r="AO36" s="24"/>
      <c r="AP36" s="33"/>
      <c r="AQ36" s="24"/>
      <c r="AR36" s="33"/>
      <c r="AS36" s="24"/>
      <c r="AT36" s="33"/>
      <c r="AU36" s="24"/>
      <c r="AV36" s="33"/>
      <c r="AW36" s="24"/>
      <c r="AX36" s="33"/>
      <c r="AY36" s="24"/>
      <c r="AZ36" s="33"/>
      <c r="BA36" s="24"/>
      <c r="BB36" s="33"/>
      <c r="BC36" s="24"/>
      <c r="BD36" s="34"/>
      <c r="BE36" s="58">
        <f t="shared" si="1"/>
        <v>1</v>
      </c>
    </row>
    <row r="37" spans="1:63" s="21" customFormat="1" ht="18.75" customHeight="1">
      <c r="A37" s="28"/>
      <c r="B37" s="29"/>
      <c r="C37" s="70" t="s">
        <v>3</v>
      </c>
      <c r="D37" s="71" t="s">
        <v>101</v>
      </c>
      <c r="E37" s="70" t="s">
        <v>3</v>
      </c>
      <c r="F37" s="71" t="s">
        <v>101</v>
      </c>
      <c r="G37" s="70" t="s">
        <v>3</v>
      </c>
      <c r="H37" s="71" t="s">
        <v>101</v>
      </c>
      <c r="I37" s="70" t="s">
        <v>3</v>
      </c>
      <c r="J37" s="71" t="s">
        <v>101</v>
      </c>
      <c r="K37" s="70" t="s">
        <v>3</v>
      </c>
      <c r="L37" s="71" t="s">
        <v>101</v>
      </c>
      <c r="M37" s="70" t="s">
        <v>3</v>
      </c>
      <c r="N37" s="71" t="s">
        <v>101</v>
      </c>
      <c r="O37" s="70" t="s">
        <v>3</v>
      </c>
      <c r="P37" s="71" t="s">
        <v>101</v>
      </c>
      <c r="Q37" s="70" t="s">
        <v>3</v>
      </c>
      <c r="R37" s="71" t="s">
        <v>101</v>
      </c>
      <c r="S37" s="70" t="s">
        <v>3</v>
      </c>
      <c r="T37" s="71" t="s">
        <v>101</v>
      </c>
      <c r="U37" s="70" t="s">
        <v>3</v>
      </c>
      <c r="V37" s="71" t="s">
        <v>101</v>
      </c>
      <c r="W37" s="70" t="s">
        <v>3</v>
      </c>
      <c r="X37" s="71" t="s">
        <v>101</v>
      </c>
      <c r="Y37" s="70" t="s">
        <v>3</v>
      </c>
      <c r="Z37" s="71" t="s">
        <v>101</v>
      </c>
      <c r="AA37" s="70" t="s">
        <v>3</v>
      </c>
      <c r="AB37" s="71" t="s">
        <v>101</v>
      </c>
      <c r="AC37" s="70" t="s">
        <v>3</v>
      </c>
      <c r="AD37" s="71" t="s">
        <v>101</v>
      </c>
      <c r="AE37" s="70" t="s">
        <v>3</v>
      </c>
      <c r="AF37" s="71" t="s">
        <v>101</v>
      </c>
      <c r="AG37" s="70" t="s">
        <v>3</v>
      </c>
      <c r="AH37" s="71" t="s">
        <v>101</v>
      </c>
      <c r="AI37" s="70" t="s">
        <v>3</v>
      </c>
      <c r="AJ37" s="71" t="s">
        <v>101</v>
      </c>
      <c r="AK37" s="70" t="s">
        <v>3</v>
      </c>
      <c r="AL37" s="71" t="s">
        <v>101</v>
      </c>
      <c r="AM37" s="70" t="s">
        <v>3</v>
      </c>
      <c r="AN37" s="71" t="s">
        <v>101</v>
      </c>
      <c r="AO37" s="70" t="s">
        <v>3</v>
      </c>
      <c r="AP37" s="71" t="s">
        <v>101</v>
      </c>
      <c r="AQ37" s="70" t="s">
        <v>3</v>
      </c>
      <c r="AR37" s="71" t="s">
        <v>101</v>
      </c>
      <c r="AS37" s="70" t="s">
        <v>3</v>
      </c>
      <c r="AT37" s="71" t="s">
        <v>101</v>
      </c>
      <c r="AU37" s="70" t="s">
        <v>3</v>
      </c>
      <c r="AV37" s="71" t="s">
        <v>101</v>
      </c>
      <c r="AW37" s="70" t="s">
        <v>3</v>
      </c>
      <c r="AX37" s="71" t="s">
        <v>101</v>
      </c>
      <c r="AY37" s="70" t="s">
        <v>3</v>
      </c>
      <c r="AZ37" s="71" t="s">
        <v>101</v>
      </c>
      <c r="BA37" s="70" t="s">
        <v>3</v>
      </c>
      <c r="BB37" s="71" t="s">
        <v>101</v>
      </c>
      <c r="BC37" s="70" t="s">
        <v>3</v>
      </c>
      <c r="BD37" s="71" t="s">
        <v>101</v>
      </c>
      <c r="BE37" s="58"/>
      <c r="BF37" s="79" t="s">
        <v>106</v>
      </c>
      <c r="BG37" s="79" t="s">
        <v>7</v>
      </c>
      <c r="BH37" s="79" t="s">
        <v>8</v>
      </c>
      <c r="BI37" s="79" t="s">
        <v>9</v>
      </c>
      <c r="BK37" s="78" t="s">
        <v>109</v>
      </c>
    </row>
    <row r="38" spans="1:63" s="27" customFormat="1" ht="18.75" customHeight="1" thickBot="1">
      <c r="A38" s="22">
        <v>7</v>
      </c>
      <c r="B38" s="36" t="s">
        <v>104</v>
      </c>
      <c r="C38" s="61">
        <v>10</v>
      </c>
      <c r="D38" s="91">
        <v>800</v>
      </c>
      <c r="E38" s="61"/>
      <c r="F38" s="91"/>
      <c r="G38" s="61"/>
      <c r="H38" s="91"/>
      <c r="I38" s="61"/>
      <c r="J38" s="91"/>
      <c r="K38" s="61"/>
      <c r="L38" s="91"/>
      <c r="M38" s="61"/>
      <c r="N38" s="91"/>
      <c r="O38" s="61"/>
      <c r="P38" s="91"/>
      <c r="Q38" s="61"/>
      <c r="R38" s="92"/>
      <c r="S38" s="61">
        <v>17.95</v>
      </c>
      <c r="T38" s="91">
        <v>1200</v>
      </c>
      <c r="U38" s="61">
        <v>19</v>
      </c>
      <c r="V38" s="91">
        <v>2320</v>
      </c>
      <c r="W38" s="61">
        <v>14.95</v>
      </c>
      <c r="X38" s="91">
        <v>900</v>
      </c>
      <c r="Y38" s="61"/>
      <c r="Z38" s="63"/>
      <c r="AA38" s="61"/>
      <c r="AB38" s="63"/>
      <c r="AC38" s="24"/>
      <c r="AD38" s="33"/>
      <c r="AE38" s="24"/>
      <c r="AF38" s="33"/>
      <c r="AG38" s="24"/>
      <c r="AH38" s="33"/>
      <c r="AI38" s="24"/>
      <c r="AJ38" s="33"/>
      <c r="AK38" s="24"/>
      <c r="AL38" s="33"/>
      <c r="AM38" s="24"/>
      <c r="AN38" s="33"/>
      <c r="AO38" s="24"/>
      <c r="AP38" s="33"/>
      <c r="AQ38" s="24"/>
      <c r="AR38" s="33"/>
      <c r="AS38" s="24"/>
      <c r="AT38" s="33"/>
      <c r="AU38" s="24"/>
      <c r="AV38" s="33"/>
      <c r="AW38" s="24"/>
      <c r="AX38" s="33"/>
      <c r="AY38" s="24"/>
      <c r="AZ38" s="33"/>
      <c r="BA38" s="24"/>
      <c r="BB38" s="33"/>
      <c r="BC38" s="24"/>
      <c r="BD38" s="34"/>
      <c r="BE38" s="58">
        <f>COUNTIF(C38:BD38,"&gt;0")/2</f>
        <v>4</v>
      </c>
      <c r="BF38" s="77">
        <f>SUM(C38,E38,G38,I38,K38,M38,O38,Q38,S38,U38,W38,Y38,AA38,AC38,AE38,AG38,AI38,AK38,AM38,AO38,AQ38,AS38,AU38,AW38,AY38,BA38,BC38)</f>
        <v>61.900000000000006</v>
      </c>
      <c r="BG38" s="27">
        <f>BF38/BE38</f>
        <v>15.475000000000001</v>
      </c>
      <c r="BH38" s="77">
        <f>MIN(C38,E38,G38,I38,K38,M38,O38,Q38,S38,U38,W38,Y38,AA38,AC38,AE38,AG38,AI38,AK38,AM38,AO38,AQ38,AS38,AU38,AW38,AY38,BA38,BC38)</f>
        <v>10</v>
      </c>
      <c r="BI38" s="77">
        <f>MAX(C38,E38,G38,I38,K38,M38,O38,Q38,S38,U38,W38,Y38,AA38,AC38,AE38,AG38,AI38,AK38,AM38,AO38,AQ38,AS38,AU38,AW38,AY38,BA38,BC38)</f>
        <v>19</v>
      </c>
      <c r="BK38" s="89">
        <f>D38+F38+H38+J38+L38+N38+P38+R38+T38+V38+X38+Z38+AB38+AD38+AF38+AH38+AJ38+AL38+AN38+AP38+AR38+AT38+AV38+AX38+AZ38+BB38+BD38</f>
        <v>5220</v>
      </c>
    </row>
    <row r="39" spans="1:63" s="21" customFormat="1" ht="18.75" customHeight="1" thickBot="1">
      <c r="A39" s="44">
        <v>8</v>
      </c>
      <c r="B39" s="45" t="s">
        <v>105</v>
      </c>
      <c r="C39" s="46">
        <v>15.6</v>
      </c>
      <c r="D39" s="92">
        <v>1500</v>
      </c>
      <c r="E39" s="46"/>
      <c r="F39" s="92"/>
      <c r="G39" s="46"/>
      <c r="H39" s="92"/>
      <c r="I39" s="46"/>
      <c r="J39" s="92"/>
      <c r="K39" s="46"/>
      <c r="L39" s="92"/>
      <c r="M39" s="46"/>
      <c r="N39" s="92"/>
      <c r="O39" s="46"/>
      <c r="P39" s="92"/>
      <c r="Q39" s="46">
        <v>29</v>
      </c>
      <c r="R39" s="92">
        <v>3700</v>
      </c>
      <c r="S39" s="46">
        <v>22.95</v>
      </c>
      <c r="T39" s="92">
        <v>2100</v>
      </c>
      <c r="U39" s="46">
        <v>29</v>
      </c>
      <c r="V39" s="92">
        <v>3700</v>
      </c>
      <c r="W39" s="46">
        <v>22.95</v>
      </c>
      <c r="X39" s="92">
        <v>2200</v>
      </c>
      <c r="Y39" s="46"/>
      <c r="Z39" s="47"/>
      <c r="AA39" s="46"/>
      <c r="AB39" s="47"/>
      <c r="AC39" s="46"/>
      <c r="AD39" s="47"/>
      <c r="AE39" s="46"/>
      <c r="AF39" s="47"/>
      <c r="AG39" s="46"/>
      <c r="AH39" s="47"/>
      <c r="AI39" s="46"/>
      <c r="AJ39" s="47"/>
      <c r="AK39" s="46"/>
      <c r="AL39" s="47"/>
      <c r="AM39" s="46"/>
      <c r="AN39" s="47"/>
      <c r="AO39" s="46"/>
      <c r="AP39" s="47"/>
      <c r="AQ39" s="46"/>
      <c r="AR39" s="47"/>
      <c r="AS39" s="46"/>
      <c r="AT39" s="47"/>
      <c r="AU39" s="46"/>
      <c r="AV39" s="47"/>
      <c r="AW39" s="46"/>
      <c r="AX39" s="47"/>
      <c r="AY39" s="46"/>
      <c r="AZ39" s="47"/>
      <c r="BA39" s="46"/>
      <c r="BB39" s="47"/>
      <c r="BC39" s="46"/>
      <c r="BD39" s="48"/>
      <c r="BE39" s="58">
        <f>COUNTIF(C39:BD39,"&gt;0")/2</f>
        <v>5</v>
      </c>
      <c r="BF39" s="77">
        <f>SUM(C39,E39,G39,I39,K39,M39,O39,Q39,S39,U39,W39,Y39,AA39,AC39,AE39,AG39,AI39,AK39,AM39,AO39,AQ39,AS39,AU39,AW39,AY39,BA39,BC39)</f>
        <v>119.5</v>
      </c>
      <c r="BG39" s="27">
        <f>BF39/BE39</f>
        <v>23.9</v>
      </c>
      <c r="BH39" s="77">
        <f>MIN(C39,E39,G39,I39,K39,M39,O39,Q39,S39,U39,W39,Y39,AA39,AC39,AE39,AG39,AI39,AK39,AM39,AO39,AQ39,AS39,AU39,AW39,AY39,BA39,BC39)</f>
        <v>15.6</v>
      </c>
      <c r="BI39" s="77">
        <f>MAX(C39,E39,G39,I39,K39,M39,O39,Q39,S39,U39,W39,Y39,AA39,AC39,AE39,AG39,AI39,AK39,AM39,AO39,AQ39,AS39,AU39,AW39,AY39,BA39,BC39)</f>
        <v>29</v>
      </c>
      <c r="BK39" s="89">
        <f>D39+F39+H39+J39+L39+N39+P39+R39+T39+V39+X39+Z39+AB39+AD39+AF39+AH39+AJ39+AL39+AN39+AP39+AR39+AT39+AV39+AX39+AZ39+BB39+BD39</f>
        <v>13200</v>
      </c>
    </row>
    <row r="40" spans="57:74" ht="14.25">
      <c r="BE40" s="80">
        <f>SUM(BE38:BE39)</f>
        <v>9</v>
      </c>
      <c r="BF40" s="80">
        <f>SUM(BF38:BF39)</f>
        <v>181.4</v>
      </c>
      <c r="BG40" s="83">
        <f>BF40/BE40</f>
        <v>20.155555555555555</v>
      </c>
      <c r="BH40" s="82">
        <f>MIN(BH38:BH39)</f>
        <v>10</v>
      </c>
      <c r="BI40" s="82">
        <f>MAX(BI38:BI39)</f>
        <v>29</v>
      </c>
      <c r="BJ40" s="51"/>
      <c r="BK40" s="51"/>
      <c r="BL40" s="78" t="s">
        <v>110</v>
      </c>
      <c r="BM40" s="51"/>
      <c r="BN40" s="51"/>
      <c r="BP40" s="2"/>
      <c r="BR40" s="2"/>
      <c r="BT40" s="2"/>
      <c r="BU40" s="2">
        <f>(BF38+BF39)/(BK38+BK39)*1000</f>
        <v>9.84799131378936</v>
      </c>
      <c r="BV40" s="2"/>
    </row>
    <row r="41" spans="2:73" ht="14.25">
      <c r="B41" s="84" t="s">
        <v>107</v>
      </c>
      <c r="C41" s="2">
        <f>IF(D38&gt;0,C38/D38*1000," ")</f>
        <v>12.5</v>
      </c>
      <c r="D41" s="2"/>
      <c r="E41" s="2" t="str">
        <f aca="true" t="shared" si="2" ref="E41:BC41">IF(F38&gt;0,E38/F38*1000," ")</f>
        <v> </v>
      </c>
      <c r="F41" s="2"/>
      <c r="G41" s="2" t="str">
        <f t="shared" si="2"/>
        <v> </v>
      </c>
      <c r="H41" s="2"/>
      <c r="I41" s="2" t="str">
        <f t="shared" si="2"/>
        <v> </v>
      </c>
      <c r="J41" s="2"/>
      <c r="K41" s="2" t="str">
        <f t="shared" si="2"/>
        <v> </v>
      </c>
      <c r="L41" s="2"/>
      <c r="M41" s="2" t="str">
        <f t="shared" si="2"/>
        <v> </v>
      </c>
      <c r="N41" s="2"/>
      <c r="O41" s="2" t="str">
        <f t="shared" si="2"/>
        <v> </v>
      </c>
      <c r="P41" s="2"/>
      <c r="Q41" s="2" t="str">
        <f t="shared" si="2"/>
        <v> </v>
      </c>
      <c r="R41" s="2"/>
      <c r="S41" s="2">
        <f t="shared" si="2"/>
        <v>14.958333333333332</v>
      </c>
      <c r="T41" s="2"/>
      <c r="U41" s="2">
        <f t="shared" si="2"/>
        <v>8.189655172413794</v>
      </c>
      <c r="V41" s="2"/>
      <c r="W41" s="2">
        <f t="shared" si="2"/>
        <v>16.61111111111111</v>
      </c>
      <c r="X41" s="2"/>
      <c r="Y41" s="2" t="str">
        <f t="shared" si="2"/>
        <v> </v>
      </c>
      <c r="Z41" s="2"/>
      <c r="AA41" s="2" t="str">
        <f t="shared" si="2"/>
        <v> </v>
      </c>
      <c r="AB41" s="2"/>
      <c r="AC41" s="2" t="str">
        <f t="shared" si="2"/>
        <v> </v>
      </c>
      <c r="AD41" s="2"/>
      <c r="AE41" s="2" t="str">
        <f t="shared" si="2"/>
        <v> </v>
      </c>
      <c r="AF41" s="2"/>
      <c r="AG41" s="2" t="str">
        <f t="shared" si="2"/>
        <v> </v>
      </c>
      <c r="AH41" s="2"/>
      <c r="AI41" s="2" t="str">
        <f t="shared" si="2"/>
        <v> </v>
      </c>
      <c r="AJ41" s="2"/>
      <c r="AK41" s="2" t="str">
        <f t="shared" si="2"/>
        <v> </v>
      </c>
      <c r="AL41" s="2"/>
      <c r="AM41" s="2" t="str">
        <f t="shared" si="2"/>
        <v> </v>
      </c>
      <c r="AN41" s="2"/>
      <c r="AO41" s="2" t="str">
        <f t="shared" si="2"/>
        <v> </v>
      </c>
      <c r="AP41" s="2"/>
      <c r="AQ41" s="2" t="str">
        <f t="shared" si="2"/>
        <v> </v>
      </c>
      <c r="AR41" s="2"/>
      <c r="AS41" s="2" t="str">
        <f t="shared" si="2"/>
        <v> </v>
      </c>
      <c r="AT41" s="2"/>
      <c r="AU41" s="2" t="str">
        <f t="shared" si="2"/>
        <v> </v>
      </c>
      <c r="AV41" s="2"/>
      <c r="AW41" s="2" t="str">
        <f t="shared" si="2"/>
        <v> </v>
      </c>
      <c r="AX41" s="2"/>
      <c r="AY41" s="2" t="str">
        <f t="shared" si="2"/>
        <v> </v>
      </c>
      <c r="AZ41" s="2"/>
      <c r="BA41" s="2" t="str">
        <f t="shared" si="2"/>
        <v> </v>
      </c>
      <c r="BB41" s="2"/>
      <c r="BC41" s="2" t="str">
        <f t="shared" si="2"/>
        <v> </v>
      </c>
      <c r="BD41" s="2"/>
      <c r="BL41" s="10" t="s">
        <v>111</v>
      </c>
      <c r="BU41" s="2">
        <f>MIN(C41:BD42)</f>
        <v>7.837837837837838</v>
      </c>
    </row>
    <row r="42" spans="2:73" ht="14.25">
      <c r="B42" s="84" t="s">
        <v>108</v>
      </c>
      <c r="C42" s="2">
        <f>IF(D39&gt;0,C39/D39*1000," ")</f>
        <v>10.4</v>
      </c>
      <c r="D42" s="2"/>
      <c r="E42" s="2" t="str">
        <f aca="true" t="shared" si="3" ref="E42:BC42">IF(F39&gt;0,E39/F39*1000," ")</f>
        <v> </v>
      </c>
      <c r="F42" s="2"/>
      <c r="G42" s="2" t="str">
        <f t="shared" si="3"/>
        <v> </v>
      </c>
      <c r="H42" s="2"/>
      <c r="I42" s="2" t="str">
        <f t="shared" si="3"/>
        <v> </v>
      </c>
      <c r="J42" s="2"/>
      <c r="K42" s="2" t="str">
        <f t="shared" si="3"/>
        <v> </v>
      </c>
      <c r="L42" s="2"/>
      <c r="M42" s="2" t="str">
        <f t="shared" si="3"/>
        <v> </v>
      </c>
      <c r="N42" s="2"/>
      <c r="O42" s="2" t="str">
        <f t="shared" si="3"/>
        <v> </v>
      </c>
      <c r="P42" s="2"/>
      <c r="Q42" s="2">
        <f t="shared" si="3"/>
        <v>7.837837837837838</v>
      </c>
      <c r="R42" s="2"/>
      <c r="S42" s="2">
        <f t="shared" si="3"/>
        <v>10.928571428571429</v>
      </c>
      <c r="T42" s="2"/>
      <c r="U42" s="2">
        <f t="shared" si="3"/>
        <v>7.837837837837838</v>
      </c>
      <c r="V42" s="2"/>
      <c r="W42" s="2">
        <f t="shared" si="3"/>
        <v>10.431818181818182</v>
      </c>
      <c r="X42" s="2"/>
      <c r="Y42" s="2" t="str">
        <f t="shared" si="3"/>
        <v> </v>
      </c>
      <c r="Z42" s="2"/>
      <c r="AA42" s="2" t="str">
        <f t="shared" si="3"/>
        <v> </v>
      </c>
      <c r="AB42" s="2"/>
      <c r="AC42" s="2" t="str">
        <f t="shared" si="3"/>
        <v> </v>
      </c>
      <c r="AD42" s="2"/>
      <c r="AE42" s="2" t="str">
        <f t="shared" si="3"/>
        <v> </v>
      </c>
      <c r="AF42" s="2"/>
      <c r="AG42" s="2" t="str">
        <f t="shared" si="3"/>
        <v> </v>
      </c>
      <c r="AH42" s="2"/>
      <c r="AI42" s="2" t="str">
        <f t="shared" si="3"/>
        <v> </v>
      </c>
      <c r="AJ42" s="2"/>
      <c r="AK42" s="2" t="str">
        <f t="shared" si="3"/>
        <v> </v>
      </c>
      <c r="AL42" s="2"/>
      <c r="AM42" s="2" t="str">
        <f t="shared" si="3"/>
        <v> </v>
      </c>
      <c r="AN42" s="2"/>
      <c r="AO42" s="2" t="str">
        <f t="shared" si="3"/>
        <v> </v>
      </c>
      <c r="AP42" s="2"/>
      <c r="AQ42" s="2" t="str">
        <f t="shared" si="3"/>
        <v> </v>
      </c>
      <c r="AR42" s="2"/>
      <c r="AS42" s="2" t="str">
        <f t="shared" si="3"/>
        <v> </v>
      </c>
      <c r="AT42" s="2"/>
      <c r="AU42" s="2" t="str">
        <f t="shared" si="3"/>
        <v> </v>
      </c>
      <c r="AV42" s="2"/>
      <c r="AW42" s="2" t="str">
        <f t="shared" si="3"/>
        <v> </v>
      </c>
      <c r="AX42" s="2"/>
      <c r="AY42" s="2" t="str">
        <f t="shared" si="3"/>
        <v> </v>
      </c>
      <c r="AZ42" s="2"/>
      <c r="BA42" s="2" t="str">
        <f t="shared" si="3"/>
        <v> </v>
      </c>
      <c r="BB42" s="2"/>
      <c r="BC42" s="2" t="str">
        <f t="shared" si="3"/>
        <v> </v>
      </c>
      <c r="BD42" s="2"/>
      <c r="BL42" s="10" t="s">
        <v>112</v>
      </c>
      <c r="BU42" s="2">
        <f>MAX(C41:BD42)</f>
        <v>16.61111111111111</v>
      </c>
    </row>
  </sheetData>
  <sheetProtection/>
  <mergeCells count="66">
    <mergeCell ref="A1:B1"/>
    <mergeCell ref="A3:B3"/>
    <mergeCell ref="A4:B4"/>
    <mergeCell ref="C5:P5"/>
    <mergeCell ref="Q5:AH5"/>
    <mergeCell ref="AI5:BV5"/>
    <mergeCell ref="A2:P2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E6:BF6"/>
    <mergeCell ref="BS6:BT6"/>
    <mergeCell ref="W6:X6"/>
    <mergeCell ref="Y6:Z6"/>
    <mergeCell ref="AA6:AB6"/>
    <mergeCell ref="AC6:AD6"/>
    <mergeCell ref="AE6:AF6"/>
    <mergeCell ref="AG6:AH6"/>
    <mergeCell ref="BU6:BV6"/>
    <mergeCell ref="C27:P27"/>
    <mergeCell ref="Q27:BD27"/>
    <mergeCell ref="BG6:BH6"/>
    <mergeCell ref="BI6:BJ6"/>
    <mergeCell ref="BK6:BL6"/>
    <mergeCell ref="BM6:BN6"/>
    <mergeCell ref="BO6:BP6"/>
    <mergeCell ref="BQ6:BR6"/>
    <mergeCell ref="BC6:BD6"/>
    <mergeCell ref="A28:A29"/>
    <mergeCell ref="B28:B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AS28:AT28"/>
    <mergeCell ref="W28:X28"/>
    <mergeCell ref="Y28:Z28"/>
    <mergeCell ref="AA28:AB28"/>
    <mergeCell ref="AC28:AD28"/>
    <mergeCell ref="AE28:AF28"/>
    <mergeCell ref="AG28:AH28"/>
    <mergeCell ref="AU28:AV28"/>
    <mergeCell ref="AW28:AX28"/>
    <mergeCell ref="AY28:AZ28"/>
    <mergeCell ref="BA28:BB28"/>
    <mergeCell ref="BC28:BD28"/>
    <mergeCell ref="AI28:AJ28"/>
    <mergeCell ref="AK28:AL28"/>
    <mergeCell ref="AM28:AN28"/>
    <mergeCell ref="AO28:AP28"/>
    <mergeCell ref="AQ28:AR28"/>
  </mergeCells>
  <conditionalFormatting sqref="I9:P9 Y9:AH9 AT9:BV9">
    <cfRule type="top10" priority="126" dxfId="584" rank="1" bottom="1"/>
  </conditionalFormatting>
  <conditionalFormatting sqref="I10:P10 Y10:AH10 AT10:BV10">
    <cfRule type="top10" priority="125" dxfId="585" rank="1" bottom="1"/>
  </conditionalFormatting>
  <conditionalFormatting sqref="I11:P11 Y11:AH11 AT11:BV11">
    <cfRule type="top10" priority="124" dxfId="584" rank="1" bottom="1"/>
  </conditionalFormatting>
  <conditionalFormatting sqref="I12:P12 Y12:AH12 AT12:BV12">
    <cfRule type="top10" priority="123" dxfId="584" rank="1" bottom="1"/>
  </conditionalFormatting>
  <conditionalFormatting sqref="I13:P13 Y13:AH13 AT13:BV13">
    <cfRule type="top10" priority="122" dxfId="584" rank="1" bottom="1"/>
  </conditionalFormatting>
  <conditionalFormatting sqref="I14:P14 Y14:AH14 AT14:BV14">
    <cfRule type="top10" priority="121" dxfId="584" rank="1" bottom="1"/>
  </conditionalFormatting>
  <conditionalFormatting sqref="I15:P15 Y15:AH15 AT15:BV15">
    <cfRule type="top10" priority="120" dxfId="584" rank="1" bottom="1"/>
  </conditionalFormatting>
  <conditionalFormatting sqref="I16:P16 Y16:AH16 AT16:BV16">
    <cfRule type="top10" priority="119" dxfId="584" rank="1" bottom="1"/>
  </conditionalFormatting>
  <conditionalFormatting sqref="I17:P17 Y17:AH17 AT17:BV17">
    <cfRule type="top10" priority="118" dxfId="584" rank="1" bottom="1"/>
  </conditionalFormatting>
  <conditionalFormatting sqref="I18:P18 Y18:AH18 AT18:BV18">
    <cfRule type="top10" priority="117" dxfId="584" rank="1" bottom="1"/>
  </conditionalFormatting>
  <conditionalFormatting sqref="I19:P19 Y19:AH19 AT19:BV19">
    <cfRule type="top10" priority="116" dxfId="584" rank="1" bottom="1"/>
  </conditionalFormatting>
  <conditionalFormatting sqref="I20:P20 Y20:AH20 AT20:BV20">
    <cfRule type="top10" priority="115" dxfId="584" rank="1" bottom="1"/>
  </conditionalFormatting>
  <conditionalFormatting sqref="I21:P23 Y21:AH23 AT21:BV23">
    <cfRule type="top10" priority="114" dxfId="584" rank="1" bottom="1"/>
  </conditionalFormatting>
  <conditionalFormatting sqref="I24:P24 Y24:AH24 AT24:BV24">
    <cfRule type="top10" priority="113" dxfId="584" rank="1" bottom="1"/>
  </conditionalFormatting>
  <conditionalFormatting sqref="I25:P25 Y25:AH25 AT25:BV25">
    <cfRule type="top10" priority="112" dxfId="584" rank="1" bottom="1"/>
  </conditionalFormatting>
  <conditionalFormatting sqref="I26:BV26">
    <cfRule type="top10" priority="111" dxfId="584" rank="1" bottom="1"/>
  </conditionalFormatting>
  <conditionalFormatting sqref="I22:P22 Y22:AH22 AT22:BV22">
    <cfRule type="top10" priority="110" dxfId="584" rank="1" bottom="1"/>
  </conditionalFormatting>
  <conditionalFormatting sqref="I23:P23 Y23:AH23 AT23:BV23">
    <cfRule type="top10" priority="109" dxfId="584" rank="1" bottom="1"/>
  </conditionalFormatting>
  <conditionalFormatting sqref="G31:P31 Y31:BD31">
    <cfRule type="top10" priority="108" dxfId="584" rank="1" bottom="1"/>
  </conditionalFormatting>
  <conditionalFormatting sqref="G32:P32 Y32:BD32">
    <cfRule type="top10" priority="107" dxfId="584" rank="1" bottom="1"/>
  </conditionalFormatting>
  <conditionalFormatting sqref="G33:P33 Y33:BD33">
    <cfRule type="top10" priority="106" dxfId="584" rank="1" bottom="1"/>
  </conditionalFormatting>
  <conditionalFormatting sqref="G34:P34 Y34:BD34">
    <cfRule type="top10" priority="105" dxfId="584" rank="1" bottom="1"/>
  </conditionalFormatting>
  <conditionalFormatting sqref="G35:P35 Y35:BD35">
    <cfRule type="top10" priority="104" dxfId="584" rank="1" bottom="1"/>
  </conditionalFormatting>
  <conditionalFormatting sqref="G36:P36 Y36:BD36">
    <cfRule type="top10" priority="103" dxfId="584" rank="1" bottom="1"/>
  </conditionalFormatting>
  <conditionalFormatting sqref="G37:P37 Y37:BD37">
    <cfRule type="top10" priority="102" dxfId="584" rank="1" bottom="1"/>
  </conditionalFormatting>
  <conditionalFormatting sqref="G38:P38 Y38:BD38">
    <cfRule type="top10" priority="101" dxfId="584" rank="1" bottom="1"/>
  </conditionalFormatting>
  <conditionalFormatting sqref="G39:P39 Y39:BD39">
    <cfRule type="top10" priority="100" dxfId="584" rank="1" bottom="1"/>
  </conditionalFormatting>
  <conditionalFormatting sqref="C9:F9">
    <cfRule type="top10" priority="98" dxfId="584" rank="1" bottom="1"/>
  </conditionalFormatting>
  <conditionalFormatting sqref="C10:F10">
    <cfRule type="top10" priority="97" dxfId="585" rank="1" bottom="1"/>
  </conditionalFormatting>
  <conditionalFormatting sqref="C11:F11">
    <cfRule type="top10" priority="96" dxfId="584" rank="1" bottom="1"/>
  </conditionalFormatting>
  <conditionalFormatting sqref="C12:F12">
    <cfRule type="top10" priority="95" dxfId="584" rank="1" bottom="1"/>
  </conditionalFormatting>
  <conditionalFormatting sqref="C13:F13">
    <cfRule type="top10" priority="94" dxfId="584" rank="1" bottom="1"/>
  </conditionalFormatting>
  <conditionalFormatting sqref="C14:F14">
    <cfRule type="top10" priority="93" dxfId="584" rank="1" bottom="1"/>
  </conditionalFormatting>
  <conditionalFormatting sqref="C15:F15">
    <cfRule type="top10" priority="92" dxfId="584" rank="1" bottom="1"/>
  </conditionalFormatting>
  <conditionalFormatting sqref="C16:F16">
    <cfRule type="top10" priority="91" dxfId="584" rank="1" bottom="1"/>
  </conditionalFormatting>
  <conditionalFormatting sqref="C17:F17">
    <cfRule type="top10" priority="90" dxfId="584" rank="1" bottom="1"/>
  </conditionalFormatting>
  <conditionalFormatting sqref="C18:F18">
    <cfRule type="top10" priority="89" dxfId="584" rank="1" bottom="1"/>
  </conditionalFormatting>
  <conditionalFormatting sqref="C19:F19">
    <cfRule type="top10" priority="88" dxfId="584" rank="1" bottom="1"/>
  </conditionalFormatting>
  <conditionalFormatting sqref="C20:F20">
    <cfRule type="top10" priority="87" dxfId="584" rank="1" bottom="1"/>
  </conditionalFormatting>
  <conditionalFormatting sqref="C21:F23">
    <cfRule type="top10" priority="86" dxfId="584" rank="1" bottom="1"/>
  </conditionalFormatting>
  <conditionalFormatting sqref="C24:F24">
    <cfRule type="top10" priority="85" dxfId="584" rank="1" bottom="1"/>
  </conditionalFormatting>
  <conditionalFormatting sqref="C25:H25">
    <cfRule type="top10" priority="84" dxfId="584" rank="1" bottom="1"/>
  </conditionalFormatting>
  <conditionalFormatting sqref="C26:H26">
    <cfRule type="top10" priority="83" dxfId="584" rank="1" bottom="1"/>
  </conditionalFormatting>
  <conditionalFormatting sqref="C22:F22">
    <cfRule type="top10" priority="82" dxfId="584" rank="1" bottom="1"/>
  </conditionalFormatting>
  <conditionalFormatting sqref="C23:F23">
    <cfRule type="top10" priority="81" dxfId="584" rank="1" bottom="1"/>
  </conditionalFormatting>
  <conditionalFormatting sqref="G9:H9">
    <cfRule type="top10" priority="64" dxfId="584" rank="1" bottom="1"/>
  </conditionalFormatting>
  <conditionalFormatting sqref="G10:H10">
    <cfRule type="top10" priority="65" dxfId="585" rank="1" bottom="1"/>
  </conditionalFormatting>
  <conditionalFormatting sqref="G11:H11">
    <cfRule type="top10" priority="66" dxfId="584" rank="1" bottom="1"/>
  </conditionalFormatting>
  <conditionalFormatting sqref="G12:H12">
    <cfRule type="top10" priority="67" dxfId="584" rank="1" bottom="1"/>
  </conditionalFormatting>
  <conditionalFormatting sqref="G13:H13">
    <cfRule type="top10" priority="68" dxfId="584" rank="1" bottom="1"/>
  </conditionalFormatting>
  <conditionalFormatting sqref="G14:H14">
    <cfRule type="top10" priority="69" dxfId="584" rank="1" bottom="1"/>
  </conditionalFormatting>
  <conditionalFormatting sqref="G15:H15">
    <cfRule type="top10" priority="70" dxfId="584" rank="1" bottom="1"/>
  </conditionalFormatting>
  <conditionalFormatting sqref="G16:H16">
    <cfRule type="top10" priority="71" dxfId="584" rank="1" bottom="1"/>
  </conditionalFormatting>
  <conditionalFormatting sqref="G17:H17">
    <cfRule type="top10" priority="72" dxfId="584" rank="1" bottom="1"/>
  </conditionalFormatting>
  <conditionalFormatting sqref="G18:H18">
    <cfRule type="top10" priority="73" dxfId="584" rank="1" bottom="1"/>
  </conditionalFormatting>
  <conditionalFormatting sqref="G19:H19">
    <cfRule type="top10" priority="74" dxfId="584" rank="1" bottom="1"/>
  </conditionalFormatting>
  <conditionalFormatting sqref="G20:H20">
    <cfRule type="top10" priority="75" dxfId="584" rank="1" bottom="1"/>
  </conditionalFormatting>
  <conditionalFormatting sqref="G21:H23">
    <cfRule type="top10" priority="76" dxfId="584" rank="1" bottom="1"/>
  </conditionalFormatting>
  <conditionalFormatting sqref="G24:H24">
    <cfRule type="top10" priority="77" dxfId="584" rank="1" bottom="1"/>
  </conditionalFormatting>
  <conditionalFormatting sqref="G22:H22">
    <cfRule type="top10" priority="78" dxfId="584" rank="1" bottom="1"/>
  </conditionalFormatting>
  <conditionalFormatting sqref="G23:H23">
    <cfRule type="top10" priority="79" dxfId="584" rank="1" bottom="1"/>
  </conditionalFormatting>
  <conditionalFormatting sqref="G21:H21">
    <cfRule type="top10" priority="80" dxfId="584" rank="1" bottom="1"/>
  </conditionalFormatting>
  <conditionalFormatting sqref="Q9:X9">
    <cfRule type="top10" priority="63" dxfId="584" rank="1" bottom="1"/>
  </conditionalFormatting>
  <conditionalFormatting sqref="Q10:X10">
    <cfRule type="top10" priority="62" dxfId="585" rank="1" bottom="1"/>
  </conditionalFormatting>
  <conditionalFormatting sqref="Q11:X11">
    <cfRule type="top10" priority="61" dxfId="584" rank="1" bottom="1"/>
  </conditionalFormatting>
  <conditionalFormatting sqref="Q12:X12">
    <cfRule type="top10" priority="60" dxfId="584" rank="1" bottom="1"/>
  </conditionalFormatting>
  <conditionalFormatting sqref="Q13:X13">
    <cfRule type="top10" priority="59" dxfId="584" rank="1" bottom="1"/>
  </conditionalFormatting>
  <conditionalFormatting sqref="Q14:X14">
    <cfRule type="top10" priority="58" dxfId="584" rank="1" bottom="1"/>
  </conditionalFormatting>
  <conditionalFormatting sqref="Q15:X15">
    <cfRule type="top10" priority="57" dxfId="584" rank="1" bottom="1"/>
  </conditionalFormatting>
  <conditionalFormatting sqref="Q16:X16">
    <cfRule type="top10" priority="56" dxfId="584" rank="1" bottom="1"/>
  </conditionalFormatting>
  <conditionalFormatting sqref="Q17:X17">
    <cfRule type="top10" priority="55" dxfId="584" rank="1" bottom="1"/>
  </conditionalFormatting>
  <conditionalFormatting sqref="Q18:X18">
    <cfRule type="top10" priority="54" dxfId="584" rank="1" bottom="1"/>
  </conditionalFormatting>
  <conditionalFormatting sqref="Q19:X19">
    <cfRule type="top10" priority="53" dxfId="584" rank="1" bottom="1"/>
  </conditionalFormatting>
  <conditionalFormatting sqref="Q20:X20">
    <cfRule type="top10" priority="52" dxfId="584" rank="1" bottom="1"/>
  </conditionalFormatting>
  <conditionalFormatting sqref="Q21:X23">
    <cfRule type="top10" priority="51" dxfId="584" rank="1" bottom="1"/>
  </conditionalFormatting>
  <conditionalFormatting sqref="Q24:X24">
    <cfRule type="top10" priority="50" dxfId="584" rank="1" bottom="1"/>
  </conditionalFormatting>
  <conditionalFormatting sqref="Q25:X25">
    <cfRule type="top10" priority="49" dxfId="584" rank="1" bottom="1"/>
  </conditionalFormatting>
  <conditionalFormatting sqref="Q22:X22">
    <cfRule type="top10" priority="48" dxfId="584" rank="1" bottom="1"/>
  </conditionalFormatting>
  <conditionalFormatting sqref="Q23:X23">
    <cfRule type="top10" priority="47" dxfId="584" rank="1" bottom="1"/>
  </conditionalFormatting>
  <conditionalFormatting sqref="T21">
    <cfRule type="top10" priority="46" dxfId="584" rank="1" bottom="1"/>
  </conditionalFormatting>
  <conditionalFormatting sqref="AI9:AS9">
    <cfRule type="top10" priority="45" dxfId="584" rank="1" bottom="1"/>
  </conditionalFormatting>
  <conditionalFormatting sqref="AI10:AS10">
    <cfRule type="top10" priority="44" dxfId="585" rank="1" bottom="1"/>
  </conditionalFormatting>
  <conditionalFormatting sqref="AI11:AS11">
    <cfRule type="top10" priority="43" dxfId="584" rank="1" bottom="1"/>
  </conditionalFormatting>
  <conditionalFormatting sqref="AI12:AS12">
    <cfRule type="top10" priority="42" dxfId="584" rank="1" bottom="1"/>
  </conditionalFormatting>
  <conditionalFormatting sqref="AI13:AS13">
    <cfRule type="top10" priority="41" dxfId="584" rank="1" bottom="1"/>
  </conditionalFormatting>
  <conditionalFormatting sqref="AI14:AS14">
    <cfRule type="top10" priority="40" dxfId="584" rank="1" bottom="1"/>
  </conditionalFormatting>
  <conditionalFormatting sqref="AI15:AS15">
    <cfRule type="top10" priority="39" dxfId="584" rank="1" bottom="1"/>
  </conditionalFormatting>
  <conditionalFormatting sqref="AI16:AS16">
    <cfRule type="top10" priority="38" dxfId="584" rank="1" bottom="1"/>
  </conditionalFormatting>
  <conditionalFormatting sqref="AI17:AS17">
    <cfRule type="top10" priority="37" dxfId="584" rank="1" bottom="1"/>
  </conditionalFormatting>
  <conditionalFormatting sqref="AJ18:AS18">
    <cfRule type="top10" priority="36" dxfId="584" rank="1" bottom="1"/>
  </conditionalFormatting>
  <conditionalFormatting sqref="AJ19:AS19">
    <cfRule type="top10" priority="35" dxfId="584" rank="1" bottom="1"/>
  </conditionalFormatting>
  <conditionalFormatting sqref="AJ20:AS20">
    <cfRule type="top10" priority="34" dxfId="584" rank="1" bottom="1"/>
  </conditionalFormatting>
  <conditionalFormatting sqref="AJ21:AS23">
    <cfRule type="top10" priority="33" dxfId="584" rank="1" bottom="1"/>
  </conditionalFormatting>
  <conditionalFormatting sqref="AJ24:AS24">
    <cfRule type="top10" priority="32" dxfId="584" rank="1" bottom="1"/>
  </conditionalFormatting>
  <conditionalFormatting sqref="AI25:AS25">
    <cfRule type="top10" priority="31" dxfId="584" rank="1" bottom="1"/>
  </conditionalFormatting>
  <conditionalFormatting sqref="AJ22:AS22">
    <cfRule type="top10" priority="30" dxfId="584" rank="1" bottom="1"/>
  </conditionalFormatting>
  <conditionalFormatting sqref="AJ23:AS23">
    <cfRule type="top10" priority="29" dxfId="584" rank="1" bottom="1"/>
  </conditionalFormatting>
  <conditionalFormatting sqref="AI18">
    <cfRule type="top10" priority="28" dxfId="584" rank="1" bottom="1"/>
  </conditionalFormatting>
  <conditionalFormatting sqref="AI19">
    <cfRule type="top10" priority="27" dxfId="584" rank="1" bottom="1"/>
  </conditionalFormatting>
  <conditionalFormatting sqref="AI20">
    <cfRule type="top10" priority="26" dxfId="584" rank="1" bottom="1"/>
  </conditionalFormatting>
  <conditionalFormatting sqref="AI21:AI23">
    <cfRule type="top10" priority="25" dxfId="584" rank="1" bottom="1"/>
  </conditionalFormatting>
  <conditionalFormatting sqref="AI24">
    <cfRule type="top10" priority="24" dxfId="584" rank="1" bottom="1"/>
  </conditionalFormatting>
  <conditionalFormatting sqref="AI22">
    <cfRule type="top10" priority="23" dxfId="584" rank="1" bottom="1"/>
  </conditionalFormatting>
  <conditionalFormatting sqref="AI23">
    <cfRule type="top10" priority="22" dxfId="584" rank="1" bottom="1"/>
  </conditionalFormatting>
  <conditionalFormatting sqref="C31:F31">
    <cfRule type="top10" priority="21" dxfId="584" rank="1" bottom="1"/>
  </conditionalFormatting>
  <conditionalFormatting sqref="C32:F32">
    <cfRule type="top10" priority="20" dxfId="584" rank="1" bottom="1"/>
  </conditionalFormatting>
  <conditionalFormatting sqref="C33:F33">
    <cfRule type="top10" priority="19" dxfId="584" rank="1" bottom="1"/>
  </conditionalFormatting>
  <conditionalFormatting sqref="C34:F34">
    <cfRule type="top10" priority="18" dxfId="584" rank="1" bottom="1"/>
  </conditionalFormatting>
  <conditionalFormatting sqref="C35:F35">
    <cfRule type="top10" priority="17" dxfId="584" rank="1" bottom="1"/>
  </conditionalFormatting>
  <conditionalFormatting sqref="C36:F36">
    <cfRule type="top10" priority="16" dxfId="584" rank="1" bottom="1"/>
  </conditionalFormatting>
  <conditionalFormatting sqref="C37:F37">
    <cfRule type="top10" priority="15" dxfId="584" rank="1" bottom="1"/>
  </conditionalFormatting>
  <conditionalFormatting sqref="C38:F38">
    <cfRule type="top10" priority="14" dxfId="584" rank="1" bottom="1"/>
  </conditionalFormatting>
  <conditionalFormatting sqref="C39:F39">
    <cfRule type="top10" priority="13" dxfId="584" rank="1" bottom="1"/>
  </conditionalFormatting>
  <conditionalFormatting sqref="Q31:X31">
    <cfRule type="top10" priority="12" dxfId="584" rank="1" bottom="1"/>
  </conditionalFormatting>
  <conditionalFormatting sqref="Q32:X32">
    <cfRule type="top10" priority="11" dxfId="584" rank="1" bottom="1"/>
  </conditionalFormatting>
  <conditionalFormatting sqref="Q33:X33">
    <cfRule type="top10" priority="10" dxfId="584" rank="1" bottom="1"/>
  </conditionalFormatting>
  <conditionalFormatting sqref="Q34:X34">
    <cfRule type="top10" priority="9" dxfId="584" rank="1" bottom="1"/>
  </conditionalFormatting>
  <conditionalFormatting sqref="Q35:X35">
    <cfRule type="top10" priority="8" dxfId="584" rank="1" bottom="1"/>
  </conditionalFormatting>
  <conditionalFormatting sqref="Q36:X36">
    <cfRule type="top10" priority="7" dxfId="584" rank="1" bottom="1"/>
  </conditionalFormatting>
  <conditionalFormatting sqref="Q37:X37">
    <cfRule type="top10" priority="6" dxfId="584" rank="1" bottom="1"/>
  </conditionalFormatting>
  <conditionalFormatting sqref="Q38 S38:X38">
    <cfRule type="top10" priority="5" dxfId="584" rank="1" bottom="1"/>
  </conditionalFormatting>
  <conditionalFormatting sqref="S39:X39">
    <cfRule type="top10" priority="4" dxfId="584" rank="1" bottom="1"/>
  </conditionalFormatting>
  <conditionalFormatting sqref="R38">
    <cfRule type="top10" priority="3" dxfId="584" rank="1" bottom="1"/>
  </conditionalFormatting>
  <conditionalFormatting sqref="R39">
    <cfRule type="top10" priority="2" dxfId="584" rank="1" bottom="1"/>
  </conditionalFormatting>
  <conditionalFormatting sqref="Q39">
    <cfRule type="top10" priority="1" dxfId="584" rank="1" bottom="1"/>
  </conditionalFormatting>
  <dataValidations count="4">
    <dataValidation type="list" allowBlank="1" showInputMessage="1" showErrorMessage="1" sqref="BJ9:BJ26 BL9:BL26 AD9:AD26 AF9:AF26 AH9:AH26 AL9:AL26 AX9:AX26 AN9:AN26 BD9:BD26 AJ38:AJ39 AH38:AH39 AF38:AF39 AD38:AD39 AP9:AP26 AV38:AV39 AZ9:AZ26 AT38:AT39 AR38:AR39 AP38:AP39 BD38:BD39 BB38:BB39 AZ38:AZ39 AX38:AX39 AN38:AN39 AB38:AB39 BB9:BB26 AR9:AR26 T9:T20 AN31:AN36 AX31:AX36 AZ31:AZ36 BB31:BB36 BD31:BD36 AP31:AP36 AR31:AR36 AT31:AT36 AV31:AV36 AT9:AT26 AF31:AF36 AH31:AH36 AJ31:AJ36 AL31:AL36 AL38:AL39 BN9:BN26 BF9:BF26 BH9:BH26 BP9:BP26 BR9:BR26 BT9:BT26 BV9:BV26 Z38:Z39 AB9:AB26 N31:N36 L31:L36 D9:D26 J31:J36 H31:H36 T23:T26 Z31:Z36 F31:F36 AB31:AB36 D31:D36 F9:F26 R9:R26 AD31:AD36 AJ9:AJ26 P31:P36 J9:J26 L9:L26 N9:N26 P9:P26 V9:V26 AV9:AV26 X9:X26 H9:H26 Z9:Z26 R31:R36 X31:X36 V31:V36 T31:T3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K38:AK39 BU9:BU26 BK9:BK26 BM9:BM26 AC9:AC26 AE9:AE26 AG9:AG26 AK9:AK26 AM9:AM26 AI38:AI39 AG38:AG39 AE38:AE39 AU38:AU39 BC9:BC26 AO9:AO26 AS38:AS39 AQ38:AQ39 BC38:BC39 BA38:BA39 AY38:AY39 AW38:AW39 AO38:AO39 AM38:AM39 AA38:AA39 AQ9:AQ26 AY9:AY26 BA9:BA26 S23:S26 AW9:AW26 AM31:AM36 AO31:AO36 AW31:AW36 AY31:AY36 BA31:BA36 BC31:BC36 AQ31:AQ36 AS31:AS36 AU31:AU36 AE31:AE36 AG31:AG36 AI31:AI36 AK31:AK36 AU9:AU26 AC38:AC39 BE9:BE26 BG9:BG26 BI9:BI26 BO9:BO26 BQ9:BQ26 BS9:BS26 Y38:Y39 M31:M36 K31:K36 I31:I36 G31:G36 I38:I39 G38:G39 AI9:AI26 C38:C39 E31:E36 Y31:Y36 AC31:AC36 Q9:Q26 AS9:AS26 C31:C36 E38:E39 C9:C26 I9:I26 K9:K26 M9:M26 O9:O26 U9:U26 S9:S20 W9:W26 G9:G26 Y9:Y26 AA9:AA26 AA31:AA36 E9:E26 O31:O36 O38:O39 M38:M39 K38:K39 Q38:Q39 Q31:Q36 S31:S36 U31:U36 W31:W36 S38:S39 U38:U39 W38:W39">
      <formula1>0</formula1>
    </dataValidation>
    <dataValidation type="whole" allowBlank="1" showInputMessage="1" showErrorMessage="1" promptTitle="Βάρος σε g" sqref="D39 F39 H39 J39 L39 N39 P39 X39 T39 V39 R39">
      <formula1>300</formula1>
      <formula2>4000</formula2>
    </dataValidation>
    <dataValidation type="whole" allowBlank="1" showInputMessage="1" showErrorMessage="1" promptTitle="Βάρος σε g" sqref="D38 F38 H38 J38 L38 N38 P38 X38 T38 V38 R38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69" r:id="rId1"/>
  <rowBreaks count="1" manualBreakCount="1">
    <brk id="26" max="255" man="1"/>
  </rowBreaks>
  <colBreaks count="2" manualBreakCount="2">
    <brk id="26" max="65535" man="1"/>
    <brk id="5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42"/>
  <sheetViews>
    <sheetView zoomScale="80" zoomScaleNormal="80" zoomScaleSheetLayoutView="100" zoomScalePageLayoutView="0" workbookViewId="0" topLeftCell="A1">
      <pane xSplit="2" ySplit="7" topLeftCell="C8" activePane="bottomRight" state="frozen"/>
      <selection pane="topLeft" activeCell="CD40" sqref="CD40"/>
      <selection pane="topRight" activeCell="CD40" sqref="CD40"/>
      <selection pane="bottomLeft" activeCell="CD40" sqref="CD40"/>
      <selection pane="bottomRight" activeCell="B6" sqref="B6:B7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421875" style="2" customWidth="1"/>
    <col min="4" max="4" width="5.421875" style="8" customWidth="1"/>
    <col min="5" max="5" width="5.421875" style="2" customWidth="1"/>
    <col min="6" max="6" width="6.57421875" style="8" customWidth="1"/>
    <col min="7" max="7" width="6.7109375" style="2" customWidth="1"/>
    <col min="8" max="8" width="5.421875" style="8" customWidth="1"/>
    <col min="9" max="9" width="5.421875" style="2" customWidth="1"/>
    <col min="10" max="10" width="6.0039062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5.57421875" style="8" customWidth="1"/>
    <col min="19" max="19" width="5.421875" style="2" customWidth="1"/>
    <col min="20" max="20" width="6.28125" style="8" customWidth="1"/>
    <col min="21" max="21" width="5.421875" style="2" customWidth="1"/>
    <col min="22" max="22" width="5.57421875" style="8" customWidth="1"/>
    <col min="23" max="23" width="5.421875" style="2" customWidth="1"/>
    <col min="24" max="24" width="6.28125" style="8" customWidth="1"/>
    <col min="25" max="25" width="5.421875" style="2" customWidth="1"/>
    <col min="26" max="26" width="6.00390625" style="8" customWidth="1"/>
    <col min="27" max="27" width="5.421875" style="2" customWidth="1"/>
    <col min="28" max="28" width="5.8515625" style="8" customWidth="1"/>
    <col min="29" max="29" width="5.421875" style="2" customWidth="1"/>
    <col min="30" max="30" width="6.8515625" style="8" customWidth="1"/>
    <col min="31" max="31" width="5.421875" style="2" customWidth="1"/>
    <col min="32" max="32" width="6.57421875" style="8" customWidth="1"/>
    <col min="33" max="33" width="5.421875" style="2" customWidth="1"/>
    <col min="34" max="34" width="7.421875" style="8" customWidth="1"/>
    <col min="35" max="35" width="6.00390625" style="2" customWidth="1"/>
    <col min="36" max="36" width="3.57421875" style="8" customWidth="1"/>
    <col min="37" max="37" width="6.00390625" style="2" customWidth="1"/>
    <col min="38" max="38" width="3.57421875" style="8" customWidth="1"/>
    <col min="39" max="39" width="6.00390625" style="2" customWidth="1"/>
    <col min="40" max="40" width="3.57421875" style="8" customWidth="1"/>
    <col min="41" max="41" width="6.00390625" style="2" customWidth="1"/>
    <col min="42" max="42" width="3.57421875" style="8" customWidth="1"/>
    <col min="43" max="43" width="6.00390625" style="2" customWidth="1"/>
    <col min="44" max="44" width="3.57421875" style="8" customWidth="1"/>
    <col min="45" max="45" width="6.00390625" style="2" customWidth="1"/>
    <col min="46" max="46" width="3.57421875" style="8" customWidth="1"/>
    <col min="47" max="47" width="6.00390625" style="2" customWidth="1"/>
    <col min="48" max="48" width="3.57421875" style="8" customWidth="1"/>
    <col min="49" max="49" width="6.00390625" style="2" customWidth="1"/>
    <col min="50" max="50" width="3.57421875" style="8" customWidth="1"/>
    <col min="51" max="51" width="6.00390625" style="2" customWidth="1"/>
    <col min="52" max="52" width="3.57421875" style="8" customWidth="1"/>
    <col min="53" max="53" width="6.00390625" style="2" customWidth="1"/>
    <col min="54" max="54" width="3.57421875" style="8" customWidth="1"/>
    <col min="55" max="55" width="6.00390625" style="2" customWidth="1"/>
    <col min="56" max="56" width="3.57421875" style="8" customWidth="1"/>
    <col min="57" max="57" width="6.00390625" style="2" customWidth="1"/>
    <col min="58" max="58" width="7.00390625" style="8" customWidth="1"/>
    <col min="59" max="59" width="7.00390625" style="2" customWidth="1"/>
    <col min="60" max="60" width="7.00390625" style="8" customWidth="1"/>
    <col min="61" max="61" width="7.00390625" style="2" customWidth="1"/>
    <col min="62" max="62" width="3.57421875" style="8" customWidth="1"/>
    <col min="63" max="63" width="7.00390625" style="2" customWidth="1"/>
    <col min="64" max="64" width="3.57421875" style="8" customWidth="1"/>
    <col min="65" max="65" width="5.421875" style="2" customWidth="1"/>
    <col min="66" max="66" width="3.57421875" style="8" customWidth="1"/>
    <col min="67" max="67" width="5.421875" style="2" customWidth="1"/>
    <col min="68" max="68" width="3.57421875" style="8" customWidth="1"/>
    <col min="69" max="69" width="5.421875" style="2" customWidth="1"/>
    <col min="70" max="70" width="3.57421875" style="8" customWidth="1"/>
    <col min="71" max="71" width="5.421875" style="2" customWidth="1"/>
    <col min="72" max="72" width="3.57421875" style="8" customWidth="1"/>
    <col min="73" max="73" width="5.421875" style="2" customWidth="1"/>
    <col min="74" max="74" width="3.57421875" style="8" customWidth="1"/>
    <col min="75" max="110" width="5.00390625" style="2" customWidth="1"/>
    <col min="111" max="16384" width="9.140625" style="2" customWidth="1"/>
  </cols>
  <sheetData>
    <row r="1" spans="1:74" ht="8.25" customHeight="1">
      <c r="A1" s="115"/>
      <c r="B1" s="115"/>
      <c r="C1" s="1"/>
      <c r="D1" s="1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81.75" customHeight="1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  <c r="BG2" s="1"/>
      <c r="BH2" s="3" t="s">
        <v>4</v>
      </c>
      <c r="BI2" s="1"/>
      <c r="BJ2" s="3" t="s">
        <v>4</v>
      </c>
      <c r="BK2" s="1"/>
      <c r="BL2" s="3" t="s">
        <v>4</v>
      </c>
      <c r="BM2" s="1"/>
      <c r="BN2" s="3" t="s">
        <v>4</v>
      </c>
      <c r="BO2" s="1"/>
      <c r="BP2" s="3" t="s">
        <v>4</v>
      </c>
      <c r="BQ2" s="1"/>
      <c r="BR2" s="3" t="s">
        <v>4</v>
      </c>
      <c r="BS2" s="1"/>
      <c r="BT2" s="3" t="s">
        <v>4</v>
      </c>
      <c r="BU2" s="1"/>
      <c r="BV2" s="3" t="s">
        <v>4</v>
      </c>
    </row>
    <row r="3" spans="1:74" ht="21">
      <c r="A3" s="116" t="s">
        <v>16</v>
      </c>
      <c r="B3" s="116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ht="15.75" thickBot="1">
      <c r="A4" s="117" t="s">
        <v>164</v>
      </c>
      <c r="B4" s="117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  <c r="BJ4" s="2"/>
      <c r="BL4" s="2"/>
      <c r="BN4" s="2"/>
      <c r="BP4" s="2"/>
      <c r="BR4" s="2"/>
      <c r="BT4" s="2"/>
      <c r="BV4" s="2"/>
    </row>
    <row r="5" spans="1:74" s="4" customFormat="1" ht="18" thickBot="1">
      <c r="A5" s="9"/>
      <c r="C5" s="118" t="s">
        <v>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6</v>
      </c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24" t="s">
        <v>17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6"/>
    </row>
    <row r="6" spans="1:74" ht="86.25" customHeight="1" thickBot="1">
      <c r="A6" s="109" t="s">
        <v>0</v>
      </c>
      <c r="B6" s="111" t="s">
        <v>1</v>
      </c>
      <c r="C6" s="101" t="s">
        <v>100</v>
      </c>
      <c r="D6" s="102"/>
      <c r="E6" s="101" t="s">
        <v>125</v>
      </c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13" t="s">
        <v>65</v>
      </c>
      <c r="R6" s="114"/>
      <c r="S6" s="113" t="s">
        <v>126</v>
      </c>
      <c r="T6" s="114"/>
      <c r="U6" s="113" t="s">
        <v>127</v>
      </c>
      <c r="V6" s="114"/>
      <c r="W6" s="113" t="s">
        <v>128</v>
      </c>
      <c r="X6" s="114"/>
      <c r="Y6" s="113"/>
      <c r="Z6" s="114"/>
      <c r="AA6" s="113"/>
      <c r="AB6" s="114"/>
      <c r="AC6" s="113"/>
      <c r="AD6" s="114"/>
      <c r="AE6" s="113"/>
      <c r="AF6" s="114"/>
      <c r="AG6" s="113"/>
      <c r="AH6" s="114"/>
      <c r="AI6" s="99" t="s">
        <v>129</v>
      </c>
      <c r="AJ6" s="100"/>
      <c r="AK6" s="99" t="s">
        <v>130</v>
      </c>
      <c r="AL6" s="100"/>
      <c r="AM6" s="99" t="s">
        <v>131</v>
      </c>
      <c r="AN6" s="100"/>
      <c r="AO6" s="99" t="s">
        <v>132</v>
      </c>
      <c r="AP6" s="100"/>
      <c r="AQ6" s="99" t="s">
        <v>133</v>
      </c>
      <c r="AR6" s="100"/>
      <c r="AS6" s="99" t="s">
        <v>134</v>
      </c>
      <c r="AT6" s="100"/>
      <c r="AU6" s="99" t="s">
        <v>135</v>
      </c>
      <c r="AV6" s="100"/>
      <c r="AW6" s="99" t="s">
        <v>136</v>
      </c>
      <c r="AX6" s="100"/>
      <c r="AY6" s="99" t="s">
        <v>137</v>
      </c>
      <c r="AZ6" s="100"/>
      <c r="BA6" s="99" t="s">
        <v>138</v>
      </c>
      <c r="BB6" s="100"/>
      <c r="BC6" s="99" t="s">
        <v>139</v>
      </c>
      <c r="BD6" s="100"/>
      <c r="BE6" s="99" t="s">
        <v>165</v>
      </c>
      <c r="BF6" s="100"/>
      <c r="BG6" s="99"/>
      <c r="BH6" s="100"/>
      <c r="BI6" s="99"/>
      <c r="BJ6" s="100"/>
      <c r="BK6" s="99"/>
      <c r="BL6" s="100"/>
      <c r="BM6" s="99"/>
      <c r="BN6" s="100"/>
      <c r="BO6" s="99"/>
      <c r="BP6" s="100"/>
      <c r="BQ6" s="99"/>
      <c r="BR6" s="100"/>
      <c r="BS6" s="99"/>
      <c r="BT6" s="100"/>
      <c r="BU6" s="99"/>
      <c r="BV6" s="100"/>
    </row>
    <row r="7" spans="1:74" ht="15" thickBot="1">
      <c r="A7" s="110"/>
      <c r="B7" s="112"/>
      <c r="C7" s="5" t="s">
        <v>3</v>
      </c>
      <c r="D7" s="6" t="s">
        <v>2</v>
      </c>
      <c r="E7" s="7" t="s">
        <v>3</v>
      </c>
      <c r="F7" s="6" t="s">
        <v>2</v>
      </c>
      <c r="G7" s="7"/>
      <c r="H7" s="6"/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  <c r="BG7" s="7" t="s">
        <v>3</v>
      </c>
      <c r="BH7" s="6" t="s">
        <v>2</v>
      </c>
      <c r="BI7" s="7" t="s">
        <v>3</v>
      </c>
      <c r="BJ7" s="6" t="s">
        <v>2</v>
      </c>
      <c r="BK7" s="7" t="s">
        <v>3</v>
      </c>
      <c r="BL7" s="6" t="s">
        <v>2</v>
      </c>
      <c r="BM7" s="7" t="s">
        <v>3</v>
      </c>
      <c r="BN7" s="6" t="s">
        <v>2</v>
      </c>
      <c r="BO7" s="7" t="s">
        <v>3</v>
      </c>
      <c r="BP7" s="6" t="s">
        <v>2</v>
      </c>
      <c r="BQ7" s="7" t="s">
        <v>3</v>
      </c>
      <c r="BR7" s="6" t="s">
        <v>2</v>
      </c>
      <c r="BS7" s="7" t="s">
        <v>3</v>
      </c>
      <c r="BT7" s="6" t="s">
        <v>2</v>
      </c>
      <c r="BU7" s="16" t="s">
        <v>3</v>
      </c>
      <c r="BV7" s="15" t="s">
        <v>2</v>
      </c>
    </row>
    <row r="8" spans="1:74" s="21" customFormat="1" ht="18.75" customHeight="1" thickBot="1">
      <c r="A8" s="13" t="s">
        <v>10</v>
      </c>
      <c r="B8" s="14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7"/>
      <c r="BV8" s="20"/>
    </row>
    <row r="9" spans="1:75" s="21" customFormat="1" ht="18.75" customHeight="1">
      <c r="A9" s="39">
        <v>1</v>
      </c>
      <c r="B9" s="40" t="s">
        <v>83</v>
      </c>
      <c r="C9" s="30">
        <v>6.95</v>
      </c>
      <c r="D9" s="60" t="s">
        <v>4</v>
      </c>
      <c r="E9" s="30">
        <v>6.99</v>
      </c>
      <c r="F9" s="60" t="s">
        <v>4</v>
      </c>
      <c r="G9" s="30"/>
      <c r="H9" s="60"/>
      <c r="I9" s="30"/>
      <c r="J9" s="60"/>
      <c r="K9" s="30"/>
      <c r="L9" s="60"/>
      <c r="M9" s="30"/>
      <c r="N9" s="60"/>
      <c r="O9" s="30"/>
      <c r="P9" s="60"/>
      <c r="Q9" s="30">
        <v>8.7</v>
      </c>
      <c r="R9" s="60"/>
      <c r="S9" s="30">
        <v>8.45</v>
      </c>
      <c r="T9" s="60"/>
      <c r="U9" s="30">
        <v>8.79</v>
      </c>
      <c r="V9" s="60"/>
      <c r="W9" s="30">
        <v>7.75</v>
      </c>
      <c r="X9" s="60" t="s">
        <v>4</v>
      </c>
      <c r="Y9" s="30"/>
      <c r="Z9" s="60"/>
      <c r="AA9" s="30"/>
      <c r="AB9" s="60"/>
      <c r="AC9" s="30"/>
      <c r="AD9" s="60"/>
      <c r="AE9" s="30"/>
      <c r="AF9" s="60"/>
      <c r="AG9" s="30"/>
      <c r="AH9" s="60"/>
      <c r="AI9" s="30">
        <v>8.9</v>
      </c>
      <c r="AJ9" s="60"/>
      <c r="AK9" s="30">
        <v>8.5</v>
      </c>
      <c r="AL9" s="60"/>
      <c r="AM9" s="30">
        <v>9</v>
      </c>
      <c r="AN9" s="60"/>
      <c r="AO9" s="30">
        <v>8.5</v>
      </c>
      <c r="AP9" s="60"/>
      <c r="AQ9" s="30">
        <v>8.5</v>
      </c>
      <c r="AR9" s="60"/>
      <c r="AS9" s="30">
        <v>9.9</v>
      </c>
      <c r="AT9" s="60"/>
      <c r="AU9" s="30">
        <v>8.5</v>
      </c>
      <c r="AV9" s="60"/>
      <c r="AW9" s="30">
        <v>8.5</v>
      </c>
      <c r="AX9" s="60"/>
      <c r="AY9" s="30">
        <v>9.5</v>
      </c>
      <c r="AZ9" s="60"/>
      <c r="BA9" s="30">
        <v>8.9</v>
      </c>
      <c r="BB9" s="60"/>
      <c r="BC9" s="30">
        <v>9.75</v>
      </c>
      <c r="BD9" s="60"/>
      <c r="BE9" s="30">
        <v>8.45</v>
      </c>
      <c r="BF9" s="60"/>
      <c r="BG9" s="30"/>
      <c r="BH9" s="60"/>
      <c r="BI9" s="41"/>
      <c r="BJ9" s="55"/>
      <c r="BK9" s="41"/>
      <c r="BL9" s="55"/>
      <c r="BM9" s="41"/>
      <c r="BN9" s="55"/>
      <c r="BO9" s="41"/>
      <c r="BP9" s="55"/>
      <c r="BQ9" s="41"/>
      <c r="BR9" s="55"/>
      <c r="BS9" s="41"/>
      <c r="BT9" s="55"/>
      <c r="BU9" s="41"/>
      <c r="BV9" s="56"/>
      <c r="BW9" s="57">
        <f>COUNTIF(C9:BV9,"&gt;0")</f>
        <v>18</v>
      </c>
    </row>
    <row r="10" spans="1:75" s="27" customFormat="1" ht="18.75" customHeight="1">
      <c r="A10" s="22">
        <v>2</v>
      </c>
      <c r="B10" s="23" t="s">
        <v>84</v>
      </c>
      <c r="C10" s="61">
        <v>7.35</v>
      </c>
      <c r="D10" s="62"/>
      <c r="E10" s="61">
        <v>6.99</v>
      </c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61"/>
      <c r="AN10" s="62"/>
      <c r="AO10" s="61"/>
      <c r="AP10" s="62"/>
      <c r="AQ10" s="61"/>
      <c r="AR10" s="62"/>
      <c r="AS10" s="61"/>
      <c r="AT10" s="62"/>
      <c r="AU10" s="61"/>
      <c r="AV10" s="62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1"/>
      <c r="BH10" s="62"/>
      <c r="BI10" s="24"/>
      <c r="BJ10" s="25"/>
      <c r="BK10" s="24"/>
      <c r="BL10" s="25"/>
      <c r="BM10" s="24"/>
      <c r="BN10" s="25"/>
      <c r="BO10" s="24"/>
      <c r="BP10" s="25"/>
      <c r="BQ10" s="24"/>
      <c r="BR10" s="25"/>
      <c r="BS10" s="24"/>
      <c r="BT10" s="25"/>
      <c r="BU10" s="24"/>
      <c r="BV10" s="26"/>
      <c r="BW10" s="57">
        <f aca="true" t="shared" si="0" ref="BW10:BW26">COUNTIF(C10:BV10,"&gt;0")</f>
        <v>2</v>
      </c>
    </row>
    <row r="11" spans="1:75" s="21" customFormat="1" ht="18.75" customHeight="1">
      <c r="A11" s="28">
        <v>3</v>
      </c>
      <c r="B11" s="29" t="s">
        <v>85</v>
      </c>
      <c r="C11" s="30">
        <v>6.95</v>
      </c>
      <c r="D11" s="31" t="s">
        <v>4</v>
      </c>
      <c r="E11" s="30">
        <v>6.99</v>
      </c>
      <c r="F11" s="31" t="s">
        <v>4</v>
      </c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>
        <v>7.85</v>
      </c>
      <c r="R11" s="31" t="s">
        <v>4</v>
      </c>
      <c r="S11" s="30">
        <v>7.5</v>
      </c>
      <c r="T11" s="31" t="s">
        <v>4</v>
      </c>
      <c r="U11" s="30">
        <v>8.79</v>
      </c>
      <c r="V11" s="31"/>
      <c r="W11" s="30">
        <v>7.75</v>
      </c>
      <c r="X11" s="31" t="s">
        <v>4</v>
      </c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>
        <v>8.9</v>
      </c>
      <c r="AJ11" s="31"/>
      <c r="AK11" s="30">
        <v>8.5</v>
      </c>
      <c r="AL11" s="31"/>
      <c r="AM11" s="30">
        <v>8.5</v>
      </c>
      <c r="AN11" s="31"/>
      <c r="AO11" s="30">
        <v>8</v>
      </c>
      <c r="AP11" s="31"/>
      <c r="AQ11" s="30"/>
      <c r="AR11" s="31"/>
      <c r="AS11" s="30">
        <v>9.9</v>
      </c>
      <c r="AT11" s="31"/>
      <c r="AU11" s="30">
        <v>8.5</v>
      </c>
      <c r="AV11" s="31"/>
      <c r="AW11" s="30">
        <v>8.5</v>
      </c>
      <c r="AX11" s="31"/>
      <c r="AY11" s="30">
        <v>9.5</v>
      </c>
      <c r="AZ11" s="31"/>
      <c r="BA11" s="30">
        <v>8.9</v>
      </c>
      <c r="BB11" s="31"/>
      <c r="BC11" s="30">
        <v>8</v>
      </c>
      <c r="BD11" s="31"/>
      <c r="BE11" s="30">
        <v>8.45</v>
      </c>
      <c r="BF11" s="31"/>
      <c r="BG11" s="30"/>
      <c r="BH11" s="31"/>
      <c r="BI11" s="30"/>
      <c r="BJ11" s="31"/>
      <c r="BK11" s="30"/>
      <c r="BL11" s="31"/>
      <c r="BM11" s="30"/>
      <c r="BN11" s="31"/>
      <c r="BO11" s="30"/>
      <c r="BP11" s="31"/>
      <c r="BQ11" s="30"/>
      <c r="BR11" s="31"/>
      <c r="BS11" s="30"/>
      <c r="BT11" s="31"/>
      <c r="BU11" s="30"/>
      <c r="BV11" s="32"/>
      <c r="BW11" s="57">
        <f t="shared" si="0"/>
        <v>17</v>
      </c>
    </row>
    <row r="12" spans="1:75" s="27" customFormat="1" ht="18.75" customHeight="1">
      <c r="A12" s="22">
        <v>4</v>
      </c>
      <c r="B12" s="23" t="s">
        <v>86</v>
      </c>
      <c r="C12" s="61">
        <v>7.35</v>
      </c>
      <c r="D12" s="62"/>
      <c r="E12" s="61">
        <v>6.99</v>
      </c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1"/>
      <c r="BH12" s="62"/>
      <c r="BI12" s="24"/>
      <c r="BJ12" s="33"/>
      <c r="BK12" s="24"/>
      <c r="BL12" s="33"/>
      <c r="BM12" s="24"/>
      <c r="BN12" s="33"/>
      <c r="BO12" s="24"/>
      <c r="BP12" s="33"/>
      <c r="BQ12" s="24"/>
      <c r="BR12" s="33"/>
      <c r="BS12" s="24"/>
      <c r="BT12" s="33"/>
      <c r="BU12" s="24"/>
      <c r="BV12" s="34"/>
      <c r="BW12" s="57">
        <f t="shared" si="0"/>
        <v>2</v>
      </c>
    </row>
    <row r="13" spans="1:75" s="21" customFormat="1" ht="18.75" customHeight="1">
      <c r="A13" s="28">
        <v>5</v>
      </c>
      <c r="B13" s="35" t="s">
        <v>18</v>
      </c>
      <c r="C13" s="30">
        <v>3.45</v>
      </c>
      <c r="D13" s="60" t="s">
        <v>4</v>
      </c>
      <c r="E13" s="30">
        <v>3.49</v>
      </c>
      <c r="F13" s="60" t="s">
        <v>4</v>
      </c>
      <c r="G13" s="30"/>
      <c r="H13" s="60"/>
      <c r="I13" s="30"/>
      <c r="J13" s="60"/>
      <c r="K13" s="30"/>
      <c r="L13" s="60"/>
      <c r="M13" s="30"/>
      <c r="N13" s="60"/>
      <c r="O13" s="30"/>
      <c r="P13" s="60"/>
      <c r="Q13" s="30">
        <v>5.25</v>
      </c>
      <c r="R13" s="60"/>
      <c r="S13" s="30">
        <v>4.35</v>
      </c>
      <c r="T13" s="60"/>
      <c r="U13" s="30">
        <v>4.79</v>
      </c>
      <c r="V13" s="60"/>
      <c r="W13" s="30">
        <v>4.49</v>
      </c>
      <c r="X13" s="60" t="s">
        <v>4</v>
      </c>
      <c r="Y13" s="30"/>
      <c r="Z13" s="60"/>
      <c r="AA13" s="30"/>
      <c r="AB13" s="60"/>
      <c r="AC13" s="30"/>
      <c r="AD13" s="60"/>
      <c r="AE13" s="30"/>
      <c r="AF13" s="60"/>
      <c r="AG13" s="30"/>
      <c r="AH13" s="60"/>
      <c r="AI13" s="30">
        <v>5.5</v>
      </c>
      <c r="AJ13" s="60"/>
      <c r="AK13" s="30">
        <v>5.49</v>
      </c>
      <c r="AL13" s="60"/>
      <c r="AM13" s="30">
        <v>5</v>
      </c>
      <c r="AN13" s="60"/>
      <c r="AO13" s="30">
        <v>5</v>
      </c>
      <c r="AP13" s="60"/>
      <c r="AQ13" s="30">
        <v>4.99</v>
      </c>
      <c r="AR13" s="60"/>
      <c r="AS13" s="30">
        <v>4</v>
      </c>
      <c r="AT13" s="60"/>
      <c r="AU13" s="30">
        <v>5.5</v>
      </c>
      <c r="AV13" s="60"/>
      <c r="AW13" s="30">
        <v>5.5</v>
      </c>
      <c r="AX13" s="60"/>
      <c r="AY13" s="30">
        <v>5.45</v>
      </c>
      <c r="AZ13" s="60"/>
      <c r="BA13" s="30">
        <v>5</v>
      </c>
      <c r="BB13" s="60"/>
      <c r="BC13" s="30">
        <v>5</v>
      </c>
      <c r="BD13" s="60"/>
      <c r="BE13" s="30">
        <v>4.25</v>
      </c>
      <c r="BF13" s="60"/>
      <c r="BG13" s="30"/>
      <c r="BH13" s="60"/>
      <c r="BI13" s="30"/>
      <c r="BJ13" s="31"/>
      <c r="BK13" s="30"/>
      <c r="BL13" s="31"/>
      <c r="BM13" s="30"/>
      <c r="BN13" s="31"/>
      <c r="BO13" s="30"/>
      <c r="BP13" s="31"/>
      <c r="BQ13" s="30"/>
      <c r="BR13" s="31"/>
      <c r="BS13" s="30"/>
      <c r="BT13" s="31"/>
      <c r="BU13" s="30"/>
      <c r="BV13" s="32"/>
      <c r="BW13" s="57">
        <f t="shared" si="0"/>
        <v>18</v>
      </c>
    </row>
    <row r="14" spans="1:75" s="27" customFormat="1" ht="18.75" customHeight="1">
      <c r="A14" s="22">
        <v>6</v>
      </c>
      <c r="B14" s="36" t="s">
        <v>19</v>
      </c>
      <c r="C14" s="61">
        <v>2.65</v>
      </c>
      <c r="D14" s="63" t="s">
        <v>4</v>
      </c>
      <c r="E14" s="61">
        <v>4.99</v>
      </c>
      <c r="F14" s="63"/>
      <c r="G14" s="61"/>
      <c r="H14" s="63"/>
      <c r="I14" s="61"/>
      <c r="J14" s="63"/>
      <c r="K14" s="61"/>
      <c r="L14" s="63"/>
      <c r="M14" s="61"/>
      <c r="N14" s="63"/>
      <c r="O14" s="61"/>
      <c r="P14" s="63"/>
      <c r="Q14" s="61">
        <v>5</v>
      </c>
      <c r="R14" s="63"/>
      <c r="S14" s="61">
        <v>3.75</v>
      </c>
      <c r="T14" s="63"/>
      <c r="U14" s="61">
        <v>4.49</v>
      </c>
      <c r="V14" s="63"/>
      <c r="W14" s="61">
        <v>2.89</v>
      </c>
      <c r="X14" s="63" t="s">
        <v>4</v>
      </c>
      <c r="Y14" s="61"/>
      <c r="Z14" s="63"/>
      <c r="AA14" s="61"/>
      <c r="AB14" s="63"/>
      <c r="AC14" s="61"/>
      <c r="AD14" s="63"/>
      <c r="AE14" s="61"/>
      <c r="AF14" s="63"/>
      <c r="AG14" s="61"/>
      <c r="AH14" s="63"/>
      <c r="AI14" s="61">
        <v>5.5</v>
      </c>
      <c r="AJ14" s="63"/>
      <c r="AK14" s="61">
        <v>5.3</v>
      </c>
      <c r="AL14" s="63"/>
      <c r="AM14" s="61">
        <v>5</v>
      </c>
      <c r="AN14" s="63"/>
      <c r="AO14" s="61">
        <v>5</v>
      </c>
      <c r="AP14" s="63"/>
      <c r="AQ14" s="61">
        <v>4.79</v>
      </c>
      <c r="AR14" s="63"/>
      <c r="AS14" s="61">
        <v>4</v>
      </c>
      <c r="AT14" s="63"/>
      <c r="AU14" s="61"/>
      <c r="AV14" s="63"/>
      <c r="AW14" s="61">
        <v>3.99</v>
      </c>
      <c r="AX14" s="63" t="s">
        <v>4</v>
      </c>
      <c r="AY14" s="61">
        <v>5.25</v>
      </c>
      <c r="AZ14" s="63"/>
      <c r="BA14" s="61">
        <v>5</v>
      </c>
      <c r="BB14" s="63"/>
      <c r="BC14" s="61">
        <v>5</v>
      </c>
      <c r="BD14" s="63"/>
      <c r="BE14" s="61">
        <v>4.45</v>
      </c>
      <c r="BF14" s="63"/>
      <c r="BG14" s="61"/>
      <c r="BH14" s="63"/>
      <c r="BI14" s="24"/>
      <c r="BJ14" s="33"/>
      <c r="BK14" s="24"/>
      <c r="BL14" s="33"/>
      <c r="BM14" s="24"/>
      <c r="BN14" s="33"/>
      <c r="BO14" s="24"/>
      <c r="BP14" s="33"/>
      <c r="BQ14" s="24"/>
      <c r="BR14" s="33"/>
      <c r="BS14" s="24"/>
      <c r="BT14" s="33"/>
      <c r="BU14" s="24"/>
      <c r="BV14" s="34"/>
      <c r="BW14" s="57">
        <f t="shared" si="0"/>
        <v>17</v>
      </c>
    </row>
    <row r="15" spans="1:75" s="21" customFormat="1" ht="18.75" customHeight="1">
      <c r="A15" s="28">
        <v>7</v>
      </c>
      <c r="B15" s="29" t="s">
        <v>20</v>
      </c>
      <c r="C15" s="30">
        <v>3.45</v>
      </c>
      <c r="D15" s="60" t="s">
        <v>4</v>
      </c>
      <c r="E15" s="30">
        <v>4.4</v>
      </c>
      <c r="F15" s="60"/>
      <c r="G15" s="30"/>
      <c r="H15" s="60"/>
      <c r="I15" s="30"/>
      <c r="J15" s="60"/>
      <c r="K15" s="30"/>
      <c r="L15" s="60"/>
      <c r="M15" s="30"/>
      <c r="N15" s="60"/>
      <c r="O15" s="30"/>
      <c r="P15" s="60"/>
      <c r="Q15" s="30">
        <v>5.25</v>
      </c>
      <c r="R15" s="60"/>
      <c r="S15" s="30">
        <v>4.35</v>
      </c>
      <c r="T15" s="60"/>
      <c r="U15" s="30">
        <v>4.49</v>
      </c>
      <c r="V15" s="60"/>
      <c r="W15" s="30">
        <v>4.49</v>
      </c>
      <c r="X15" s="60" t="s">
        <v>4</v>
      </c>
      <c r="Y15" s="30"/>
      <c r="Z15" s="60"/>
      <c r="AA15" s="30"/>
      <c r="AB15" s="60"/>
      <c r="AC15" s="30"/>
      <c r="AD15" s="60"/>
      <c r="AE15" s="30"/>
      <c r="AF15" s="60"/>
      <c r="AG15" s="30"/>
      <c r="AH15" s="60"/>
      <c r="AI15" s="30">
        <v>5.5</v>
      </c>
      <c r="AJ15" s="60"/>
      <c r="AK15" s="30">
        <v>5.49</v>
      </c>
      <c r="AL15" s="60"/>
      <c r="AM15" s="30">
        <v>5</v>
      </c>
      <c r="AN15" s="60"/>
      <c r="AO15" s="30">
        <v>5</v>
      </c>
      <c r="AP15" s="60"/>
      <c r="AQ15" s="30">
        <v>4.99</v>
      </c>
      <c r="AR15" s="60"/>
      <c r="AS15" s="30">
        <v>4</v>
      </c>
      <c r="AT15" s="60"/>
      <c r="AU15" s="30">
        <v>5.5</v>
      </c>
      <c r="AV15" s="60"/>
      <c r="AW15" s="30">
        <v>5.5</v>
      </c>
      <c r="AX15" s="60"/>
      <c r="AY15" s="30">
        <v>5.45</v>
      </c>
      <c r="AZ15" s="60"/>
      <c r="BA15" s="30">
        <v>5</v>
      </c>
      <c r="BB15" s="60"/>
      <c r="BC15" s="30">
        <v>5</v>
      </c>
      <c r="BD15" s="60"/>
      <c r="BE15" s="30">
        <v>4.25</v>
      </c>
      <c r="BF15" s="60"/>
      <c r="BG15" s="30"/>
      <c r="BH15" s="60"/>
      <c r="BI15" s="30"/>
      <c r="BJ15" s="31"/>
      <c r="BK15" s="30"/>
      <c r="BL15" s="31"/>
      <c r="BM15" s="30"/>
      <c r="BN15" s="31"/>
      <c r="BO15" s="30"/>
      <c r="BP15" s="31"/>
      <c r="BQ15" s="30"/>
      <c r="BR15" s="31"/>
      <c r="BS15" s="30"/>
      <c r="BT15" s="31"/>
      <c r="BU15" s="30"/>
      <c r="BV15" s="32"/>
      <c r="BW15" s="57">
        <f t="shared" si="0"/>
        <v>18</v>
      </c>
    </row>
    <row r="16" spans="1:75" s="27" customFormat="1" ht="18.75" customHeight="1">
      <c r="A16" s="22">
        <v>8</v>
      </c>
      <c r="B16" s="36" t="s">
        <v>21</v>
      </c>
      <c r="C16" s="61">
        <v>3.75</v>
      </c>
      <c r="D16" s="63" t="s">
        <v>4</v>
      </c>
      <c r="E16" s="61">
        <v>3.85</v>
      </c>
      <c r="F16" s="63" t="s">
        <v>4</v>
      </c>
      <c r="G16" s="61"/>
      <c r="H16" s="63"/>
      <c r="I16" s="61"/>
      <c r="J16" s="63"/>
      <c r="K16" s="61"/>
      <c r="L16" s="63"/>
      <c r="M16" s="61"/>
      <c r="N16" s="63"/>
      <c r="O16" s="61"/>
      <c r="P16" s="63"/>
      <c r="Q16" s="61">
        <v>4.95</v>
      </c>
      <c r="R16" s="63"/>
      <c r="S16" s="61">
        <v>3.95</v>
      </c>
      <c r="T16" s="63"/>
      <c r="U16" s="61">
        <v>4.99</v>
      </c>
      <c r="V16" s="63"/>
      <c r="W16" s="61">
        <v>2.89</v>
      </c>
      <c r="X16" s="63" t="s">
        <v>4</v>
      </c>
      <c r="Y16" s="61"/>
      <c r="Z16" s="63"/>
      <c r="AA16" s="61"/>
      <c r="AB16" s="63"/>
      <c r="AC16" s="61"/>
      <c r="AD16" s="63"/>
      <c r="AE16" s="61"/>
      <c r="AF16" s="63"/>
      <c r="AG16" s="61"/>
      <c r="AH16" s="63"/>
      <c r="AI16" s="61">
        <v>5.5</v>
      </c>
      <c r="AJ16" s="63"/>
      <c r="AK16" s="61">
        <v>5.9</v>
      </c>
      <c r="AL16" s="63"/>
      <c r="AM16" s="61">
        <v>5</v>
      </c>
      <c r="AN16" s="63"/>
      <c r="AO16" s="61">
        <v>5.5</v>
      </c>
      <c r="AP16" s="63"/>
      <c r="AQ16" s="61">
        <v>4.99</v>
      </c>
      <c r="AR16" s="63"/>
      <c r="AS16" s="61">
        <v>4.5</v>
      </c>
      <c r="AT16" s="63"/>
      <c r="AU16" s="61">
        <v>5.5</v>
      </c>
      <c r="AV16" s="63"/>
      <c r="AW16" s="61">
        <v>3.99</v>
      </c>
      <c r="AX16" s="63" t="s">
        <v>4</v>
      </c>
      <c r="AY16" s="61">
        <v>5.65</v>
      </c>
      <c r="AZ16" s="63"/>
      <c r="BA16" s="61">
        <v>5</v>
      </c>
      <c r="BB16" s="63"/>
      <c r="BC16" s="61">
        <v>5.5</v>
      </c>
      <c r="BD16" s="63"/>
      <c r="BE16" s="61">
        <v>2.65</v>
      </c>
      <c r="BF16" s="63" t="s">
        <v>4</v>
      </c>
      <c r="BG16" s="61"/>
      <c r="BH16" s="63"/>
      <c r="BI16" s="24"/>
      <c r="BJ16" s="33"/>
      <c r="BK16" s="24"/>
      <c r="BL16" s="33"/>
      <c r="BM16" s="24"/>
      <c r="BN16" s="33"/>
      <c r="BO16" s="24"/>
      <c r="BP16" s="33"/>
      <c r="BQ16" s="24"/>
      <c r="BR16" s="33"/>
      <c r="BS16" s="24"/>
      <c r="BT16" s="33"/>
      <c r="BU16" s="24"/>
      <c r="BV16" s="34"/>
      <c r="BW16" s="57">
        <f t="shared" si="0"/>
        <v>18</v>
      </c>
    </row>
    <row r="17" spans="1:75" s="21" customFormat="1" ht="18.75" customHeight="1">
      <c r="A17" s="28">
        <v>9</v>
      </c>
      <c r="B17" s="29" t="s">
        <v>22</v>
      </c>
      <c r="C17" s="30">
        <v>2.45</v>
      </c>
      <c r="D17" s="60" t="s">
        <v>4</v>
      </c>
      <c r="E17" s="30">
        <v>2.65</v>
      </c>
      <c r="F17" s="60"/>
      <c r="G17" s="30"/>
      <c r="H17" s="60"/>
      <c r="I17" s="30"/>
      <c r="J17" s="60"/>
      <c r="K17" s="30"/>
      <c r="L17" s="60"/>
      <c r="M17" s="30"/>
      <c r="N17" s="60"/>
      <c r="O17" s="30"/>
      <c r="P17" s="60"/>
      <c r="Q17" s="30">
        <v>4.95</v>
      </c>
      <c r="R17" s="60"/>
      <c r="S17" s="30">
        <v>3.95</v>
      </c>
      <c r="T17" s="60"/>
      <c r="U17" s="30">
        <v>4.99</v>
      </c>
      <c r="V17" s="60"/>
      <c r="W17" s="30"/>
      <c r="X17" s="60"/>
      <c r="Y17" s="30"/>
      <c r="Z17" s="60"/>
      <c r="AA17" s="30"/>
      <c r="AB17" s="60"/>
      <c r="AC17" s="30"/>
      <c r="AD17" s="60"/>
      <c r="AE17" s="30"/>
      <c r="AF17" s="60"/>
      <c r="AG17" s="30"/>
      <c r="AH17" s="60"/>
      <c r="AI17" s="30">
        <v>5.5</v>
      </c>
      <c r="AJ17" s="60"/>
      <c r="AK17" s="30">
        <v>5.9</v>
      </c>
      <c r="AL17" s="60"/>
      <c r="AM17" s="30">
        <v>5</v>
      </c>
      <c r="AN17" s="60"/>
      <c r="AO17" s="30">
        <v>5</v>
      </c>
      <c r="AP17" s="60"/>
      <c r="AQ17" s="30">
        <v>4.99</v>
      </c>
      <c r="AR17" s="60"/>
      <c r="AS17" s="30">
        <v>4.5</v>
      </c>
      <c r="AT17" s="60"/>
      <c r="AU17" s="30"/>
      <c r="AV17" s="60"/>
      <c r="AW17" s="30">
        <v>3.99</v>
      </c>
      <c r="AX17" s="60" t="s">
        <v>4</v>
      </c>
      <c r="AY17" s="30">
        <v>5.65</v>
      </c>
      <c r="AZ17" s="60"/>
      <c r="BA17" s="30">
        <v>5</v>
      </c>
      <c r="BB17" s="60"/>
      <c r="BC17" s="30">
        <v>4.5</v>
      </c>
      <c r="BD17" s="60"/>
      <c r="BE17" s="30">
        <v>2.25</v>
      </c>
      <c r="BF17" s="60" t="s">
        <v>4</v>
      </c>
      <c r="BG17" s="30"/>
      <c r="BH17" s="60"/>
      <c r="BI17" s="30"/>
      <c r="BJ17" s="31"/>
      <c r="BK17" s="30"/>
      <c r="BL17" s="31"/>
      <c r="BM17" s="30"/>
      <c r="BN17" s="31"/>
      <c r="BO17" s="30"/>
      <c r="BP17" s="31"/>
      <c r="BQ17" s="30"/>
      <c r="BR17" s="31"/>
      <c r="BS17" s="30"/>
      <c r="BT17" s="31"/>
      <c r="BU17" s="30"/>
      <c r="BV17" s="32"/>
      <c r="BW17" s="57">
        <f t="shared" si="0"/>
        <v>16</v>
      </c>
    </row>
    <row r="18" spans="1:75" s="27" customFormat="1" ht="18.75" customHeight="1">
      <c r="A18" s="22">
        <v>10</v>
      </c>
      <c r="B18" s="36" t="s">
        <v>23</v>
      </c>
      <c r="C18" s="61">
        <v>2.35</v>
      </c>
      <c r="D18" s="63" t="s">
        <v>4</v>
      </c>
      <c r="E18" s="61">
        <v>2.39</v>
      </c>
      <c r="F18" s="63" t="s">
        <v>4</v>
      </c>
      <c r="G18" s="61"/>
      <c r="H18" s="63"/>
      <c r="I18" s="61"/>
      <c r="J18" s="63"/>
      <c r="K18" s="61"/>
      <c r="L18" s="63"/>
      <c r="M18" s="61"/>
      <c r="N18" s="63"/>
      <c r="O18" s="61"/>
      <c r="P18" s="63"/>
      <c r="Q18" s="61">
        <v>3.99</v>
      </c>
      <c r="R18" s="63"/>
      <c r="S18" s="61">
        <v>3.3</v>
      </c>
      <c r="T18" s="63"/>
      <c r="U18" s="61">
        <v>3.95</v>
      </c>
      <c r="V18" s="63"/>
      <c r="W18" s="61">
        <v>3.39</v>
      </c>
      <c r="X18" s="63" t="s">
        <v>4</v>
      </c>
      <c r="Y18" s="61"/>
      <c r="Z18" s="63"/>
      <c r="AA18" s="61"/>
      <c r="AB18" s="63"/>
      <c r="AC18" s="61"/>
      <c r="AD18" s="63"/>
      <c r="AE18" s="61"/>
      <c r="AF18" s="63"/>
      <c r="AG18" s="61"/>
      <c r="AH18" s="63"/>
      <c r="AI18" s="61">
        <v>5</v>
      </c>
      <c r="AJ18" s="63"/>
      <c r="AK18" s="61">
        <v>4.5</v>
      </c>
      <c r="AL18" s="63"/>
      <c r="AM18" s="61">
        <v>3.8</v>
      </c>
      <c r="AN18" s="63"/>
      <c r="AO18" s="61">
        <v>4</v>
      </c>
      <c r="AP18" s="63"/>
      <c r="AQ18" s="61">
        <v>3.99</v>
      </c>
      <c r="AR18" s="63"/>
      <c r="AS18" s="61">
        <v>4</v>
      </c>
      <c r="AT18" s="63"/>
      <c r="AU18" s="61"/>
      <c r="AV18" s="63"/>
      <c r="AW18" s="61">
        <v>3.49</v>
      </c>
      <c r="AX18" s="63" t="s">
        <v>4</v>
      </c>
      <c r="AY18" s="61">
        <v>2.89</v>
      </c>
      <c r="AZ18" s="63" t="s">
        <v>4</v>
      </c>
      <c r="BA18" s="61">
        <v>3.75</v>
      </c>
      <c r="BB18" s="63"/>
      <c r="BC18" s="61">
        <v>4</v>
      </c>
      <c r="BD18" s="63"/>
      <c r="BE18" s="61">
        <v>2.15</v>
      </c>
      <c r="BF18" s="63" t="s">
        <v>4</v>
      </c>
      <c r="BG18" s="61"/>
      <c r="BH18" s="63"/>
      <c r="BI18" s="24"/>
      <c r="BJ18" s="33"/>
      <c r="BK18" s="24"/>
      <c r="BL18" s="33"/>
      <c r="BM18" s="24"/>
      <c r="BN18" s="33"/>
      <c r="BO18" s="24"/>
      <c r="BP18" s="33"/>
      <c r="BQ18" s="24"/>
      <c r="BR18" s="33"/>
      <c r="BS18" s="24"/>
      <c r="BT18" s="33"/>
      <c r="BU18" s="24"/>
      <c r="BV18" s="34"/>
      <c r="BW18" s="57">
        <f t="shared" si="0"/>
        <v>17</v>
      </c>
    </row>
    <row r="19" spans="1:75" s="21" customFormat="1" ht="18.75" customHeight="1">
      <c r="A19" s="28">
        <v>11</v>
      </c>
      <c r="B19" s="29" t="s">
        <v>24</v>
      </c>
      <c r="C19" s="30">
        <v>1.95</v>
      </c>
      <c r="D19" s="60" t="s">
        <v>4</v>
      </c>
      <c r="E19" s="30">
        <v>2.39</v>
      </c>
      <c r="F19" s="60" t="s">
        <v>4</v>
      </c>
      <c r="G19" s="30"/>
      <c r="H19" s="60"/>
      <c r="I19" s="30"/>
      <c r="J19" s="60"/>
      <c r="K19" s="30"/>
      <c r="L19" s="60"/>
      <c r="M19" s="30"/>
      <c r="N19" s="60"/>
      <c r="O19" s="30"/>
      <c r="P19" s="60"/>
      <c r="Q19" s="30">
        <v>3.89</v>
      </c>
      <c r="R19" s="60"/>
      <c r="S19" s="30">
        <v>2.59</v>
      </c>
      <c r="T19" s="60"/>
      <c r="U19" s="30">
        <v>3.95</v>
      </c>
      <c r="V19" s="60"/>
      <c r="W19" s="30">
        <v>2.4</v>
      </c>
      <c r="X19" s="60" t="s">
        <v>4</v>
      </c>
      <c r="Y19" s="30"/>
      <c r="Z19" s="60"/>
      <c r="AA19" s="30"/>
      <c r="AB19" s="60"/>
      <c r="AC19" s="30"/>
      <c r="AD19" s="60"/>
      <c r="AE19" s="30"/>
      <c r="AF19" s="60"/>
      <c r="AG19" s="30"/>
      <c r="AH19" s="60"/>
      <c r="AI19" s="30">
        <v>5</v>
      </c>
      <c r="AJ19" s="60"/>
      <c r="AK19" s="30">
        <v>4.5</v>
      </c>
      <c r="AL19" s="60"/>
      <c r="AM19" s="30">
        <v>3.8</v>
      </c>
      <c r="AN19" s="60"/>
      <c r="AO19" s="30">
        <v>4</v>
      </c>
      <c r="AP19" s="60"/>
      <c r="AQ19" s="30">
        <v>3.79</v>
      </c>
      <c r="AR19" s="60"/>
      <c r="AS19" s="30">
        <v>4</v>
      </c>
      <c r="AT19" s="60"/>
      <c r="AU19" s="30">
        <v>5.5</v>
      </c>
      <c r="AV19" s="60"/>
      <c r="AW19" s="30">
        <v>3.49</v>
      </c>
      <c r="AX19" s="60" t="s">
        <v>4</v>
      </c>
      <c r="AY19" s="30">
        <v>2.89</v>
      </c>
      <c r="AZ19" s="60" t="s">
        <v>4</v>
      </c>
      <c r="BA19" s="30">
        <v>3.5</v>
      </c>
      <c r="BB19" s="60"/>
      <c r="BC19" s="30">
        <v>3.5</v>
      </c>
      <c r="BD19" s="60"/>
      <c r="BE19" s="30">
        <v>1.75</v>
      </c>
      <c r="BF19" s="60" t="s">
        <v>4</v>
      </c>
      <c r="BG19" s="30"/>
      <c r="BH19" s="60"/>
      <c r="BI19" s="30"/>
      <c r="BJ19" s="31"/>
      <c r="BK19" s="30"/>
      <c r="BL19" s="31"/>
      <c r="BM19" s="30"/>
      <c r="BN19" s="31"/>
      <c r="BO19" s="30"/>
      <c r="BP19" s="31"/>
      <c r="BQ19" s="30"/>
      <c r="BR19" s="31"/>
      <c r="BS19" s="30"/>
      <c r="BT19" s="31"/>
      <c r="BU19" s="30"/>
      <c r="BV19" s="32"/>
      <c r="BW19" s="57">
        <f t="shared" si="0"/>
        <v>18</v>
      </c>
    </row>
    <row r="20" spans="1:75" s="27" customFormat="1" ht="18.75" customHeight="1">
      <c r="A20" s="22">
        <v>12</v>
      </c>
      <c r="B20" s="36" t="s">
        <v>25</v>
      </c>
      <c r="C20" s="61">
        <v>8.8</v>
      </c>
      <c r="D20" s="62"/>
      <c r="E20" s="61">
        <v>8.75</v>
      </c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>
        <v>9.8</v>
      </c>
      <c r="R20" s="62"/>
      <c r="S20" s="61">
        <v>8.95</v>
      </c>
      <c r="T20" s="62"/>
      <c r="U20" s="61">
        <v>9.99</v>
      </c>
      <c r="V20" s="62"/>
      <c r="W20" s="61">
        <v>8.95</v>
      </c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>
        <v>10</v>
      </c>
      <c r="AJ20" s="62"/>
      <c r="AK20" s="61">
        <v>9.4</v>
      </c>
      <c r="AL20" s="62"/>
      <c r="AM20" s="61">
        <v>8</v>
      </c>
      <c r="AN20" s="62"/>
      <c r="AO20" s="61">
        <v>10</v>
      </c>
      <c r="AP20" s="62"/>
      <c r="AQ20" s="61">
        <v>9.9</v>
      </c>
      <c r="AR20" s="62"/>
      <c r="AS20" s="61">
        <v>12</v>
      </c>
      <c r="AT20" s="62"/>
      <c r="AU20" s="61"/>
      <c r="AV20" s="62"/>
      <c r="AW20" s="61">
        <v>9</v>
      </c>
      <c r="AX20" s="62"/>
      <c r="AY20" s="61">
        <v>10.75</v>
      </c>
      <c r="AZ20" s="62"/>
      <c r="BA20" s="61">
        <v>10</v>
      </c>
      <c r="BB20" s="62"/>
      <c r="BC20" s="61">
        <v>10</v>
      </c>
      <c r="BD20" s="62"/>
      <c r="BE20" s="61">
        <v>12.35</v>
      </c>
      <c r="BF20" s="62"/>
      <c r="BG20" s="61"/>
      <c r="BH20" s="62"/>
      <c r="BI20" s="24"/>
      <c r="BJ20" s="33"/>
      <c r="BK20" s="24"/>
      <c r="BL20" s="33"/>
      <c r="BM20" s="24"/>
      <c r="BN20" s="33"/>
      <c r="BO20" s="24"/>
      <c r="BP20" s="33"/>
      <c r="BQ20" s="24"/>
      <c r="BR20" s="33"/>
      <c r="BS20" s="24"/>
      <c r="BT20" s="33"/>
      <c r="BU20" s="24"/>
      <c r="BV20" s="34"/>
      <c r="BW20" s="57">
        <f t="shared" si="0"/>
        <v>17</v>
      </c>
    </row>
    <row r="21" spans="1:75" s="21" customFormat="1" ht="18.75" customHeight="1">
      <c r="A21" s="28">
        <v>13</v>
      </c>
      <c r="B21" s="29" t="s">
        <v>26</v>
      </c>
      <c r="C21" s="30">
        <v>6.8</v>
      </c>
      <c r="D21" s="31"/>
      <c r="E21" s="30">
        <v>5.9</v>
      </c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>
        <v>6.49</v>
      </c>
      <c r="R21" s="31"/>
      <c r="S21" s="30">
        <v>7.3</v>
      </c>
      <c r="T21" s="31"/>
      <c r="U21" s="30">
        <v>6.25</v>
      </c>
      <c r="V21" s="31"/>
      <c r="W21" s="30">
        <v>5.75</v>
      </c>
      <c r="X21" s="31" t="s">
        <v>4</v>
      </c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>
        <v>8.5</v>
      </c>
      <c r="AJ21" s="31"/>
      <c r="AK21" s="30">
        <v>8.35</v>
      </c>
      <c r="AL21" s="31"/>
      <c r="AM21" s="30">
        <v>6.5</v>
      </c>
      <c r="AN21" s="31"/>
      <c r="AO21" s="30">
        <v>8.5</v>
      </c>
      <c r="AP21" s="31"/>
      <c r="AQ21" s="30">
        <v>6.95</v>
      </c>
      <c r="AR21" s="31"/>
      <c r="AS21" s="30">
        <v>8</v>
      </c>
      <c r="AT21" s="31"/>
      <c r="AU21" s="30"/>
      <c r="AV21" s="31"/>
      <c r="AW21" s="30">
        <v>8.95</v>
      </c>
      <c r="AX21" s="31"/>
      <c r="AY21" s="30">
        <v>6.99</v>
      </c>
      <c r="AZ21" s="31"/>
      <c r="BA21" s="30">
        <v>9.75</v>
      </c>
      <c r="BB21" s="31"/>
      <c r="BC21" s="30">
        <v>8</v>
      </c>
      <c r="BD21" s="31"/>
      <c r="BE21" s="30">
        <v>10.95</v>
      </c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2"/>
      <c r="BW21" s="57">
        <f t="shared" si="0"/>
        <v>17</v>
      </c>
    </row>
    <row r="22" spans="1:75" s="27" customFormat="1" ht="18.75" customHeight="1">
      <c r="A22" s="22">
        <v>14</v>
      </c>
      <c r="B22" s="36" t="s">
        <v>27</v>
      </c>
      <c r="C22" s="61">
        <v>5.75</v>
      </c>
      <c r="D22" s="62" t="s">
        <v>4</v>
      </c>
      <c r="E22" s="61">
        <v>6.49</v>
      </c>
      <c r="F22" s="62" t="s">
        <v>4</v>
      </c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>
        <v>7.49</v>
      </c>
      <c r="R22" s="62"/>
      <c r="S22" s="61">
        <v>7.75</v>
      </c>
      <c r="T22" s="62"/>
      <c r="U22" s="61">
        <v>9.99</v>
      </c>
      <c r="V22" s="62"/>
      <c r="W22" s="61">
        <v>6.99</v>
      </c>
      <c r="X22" s="62" t="s">
        <v>4</v>
      </c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>
        <v>10</v>
      </c>
      <c r="AJ22" s="62"/>
      <c r="AK22" s="61">
        <v>9.4</v>
      </c>
      <c r="AL22" s="62"/>
      <c r="AM22" s="61">
        <v>8</v>
      </c>
      <c r="AN22" s="62"/>
      <c r="AO22" s="61">
        <v>10</v>
      </c>
      <c r="AP22" s="62"/>
      <c r="AQ22" s="61">
        <v>8.9</v>
      </c>
      <c r="AR22" s="62"/>
      <c r="AS22" s="61">
        <v>12</v>
      </c>
      <c r="AT22" s="62"/>
      <c r="AU22" s="61"/>
      <c r="AV22" s="62"/>
      <c r="AW22" s="61">
        <v>5.99</v>
      </c>
      <c r="AX22" s="62" t="s">
        <v>4</v>
      </c>
      <c r="AY22" s="61">
        <v>8.75</v>
      </c>
      <c r="AZ22" s="62"/>
      <c r="BA22" s="61">
        <v>8.9</v>
      </c>
      <c r="BB22" s="62"/>
      <c r="BC22" s="61">
        <v>10</v>
      </c>
      <c r="BD22" s="62"/>
      <c r="BE22" s="61">
        <v>7.95</v>
      </c>
      <c r="BF22" s="62"/>
      <c r="BG22" s="61"/>
      <c r="BH22" s="62"/>
      <c r="BI22" s="24"/>
      <c r="BJ22" s="33"/>
      <c r="BK22" s="24"/>
      <c r="BL22" s="33"/>
      <c r="BM22" s="24"/>
      <c r="BN22" s="33"/>
      <c r="BO22" s="24"/>
      <c r="BP22" s="33"/>
      <c r="BQ22" s="24"/>
      <c r="BR22" s="33"/>
      <c r="BS22" s="24"/>
      <c r="BT22" s="33"/>
      <c r="BU22" s="24"/>
      <c r="BV22" s="34"/>
      <c r="BW22" s="57">
        <f t="shared" si="0"/>
        <v>17</v>
      </c>
    </row>
    <row r="23" spans="1:75" s="21" customFormat="1" ht="18.75" customHeight="1">
      <c r="A23" s="28">
        <v>15</v>
      </c>
      <c r="B23" s="29" t="s">
        <v>11</v>
      </c>
      <c r="C23" s="30">
        <v>2.6</v>
      </c>
      <c r="D23" s="60" t="s">
        <v>4</v>
      </c>
      <c r="E23" s="30">
        <v>2.79</v>
      </c>
      <c r="F23" s="60" t="s">
        <v>4</v>
      </c>
      <c r="G23" s="30"/>
      <c r="H23" s="60"/>
      <c r="I23" s="30"/>
      <c r="J23" s="60"/>
      <c r="K23" s="30"/>
      <c r="L23" s="60"/>
      <c r="M23" s="30"/>
      <c r="N23" s="60"/>
      <c r="O23" s="30"/>
      <c r="P23" s="60"/>
      <c r="Q23" s="30">
        <v>3.95</v>
      </c>
      <c r="R23" s="60"/>
      <c r="S23" s="30">
        <v>2.99</v>
      </c>
      <c r="T23" s="60" t="s">
        <v>4</v>
      </c>
      <c r="U23" s="30">
        <v>3.99</v>
      </c>
      <c r="V23" s="60"/>
      <c r="W23" s="30">
        <v>2.99</v>
      </c>
      <c r="X23" s="60" t="s">
        <v>4</v>
      </c>
      <c r="Y23" s="30"/>
      <c r="Z23" s="60"/>
      <c r="AA23" s="30"/>
      <c r="AB23" s="60"/>
      <c r="AC23" s="30"/>
      <c r="AD23" s="60"/>
      <c r="AE23" s="30"/>
      <c r="AF23" s="60"/>
      <c r="AG23" s="30"/>
      <c r="AH23" s="60"/>
      <c r="AI23" s="30">
        <v>4.75</v>
      </c>
      <c r="AJ23" s="60"/>
      <c r="AK23" s="30">
        <v>4</v>
      </c>
      <c r="AL23" s="60"/>
      <c r="AM23" s="30">
        <v>5</v>
      </c>
      <c r="AN23" s="60"/>
      <c r="AO23" s="30">
        <v>3.5</v>
      </c>
      <c r="AP23" s="60"/>
      <c r="AQ23" s="30">
        <v>3.79</v>
      </c>
      <c r="AR23" s="60"/>
      <c r="AS23" s="30">
        <v>4.5</v>
      </c>
      <c r="AT23" s="60"/>
      <c r="AU23" s="30">
        <v>5.5</v>
      </c>
      <c r="AV23" s="60"/>
      <c r="AW23" s="30">
        <v>3.99</v>
      </c>
      <c r="AX23" s="60" t="s">
        <v>4</v>
      </c>
      <c r="AY23" s="30">
        <v>3.99</v>
      </c>
      <c r="AZ23" s="60"/>
      <c r="BA23" s="30">
        <v>4.65</v>
      </c>
      <c r="BB23" s="60"/>
      <c r="BC23" s="30">
        <v>4</v>
      </c>
      <c r="BD23" s="60"/>
      <c r="BE23" s="30">
        <v>4.25</v>
      </c>
      <c r="BF23" s="60"/>
      <c r="BG23" s="30"/>
      <c r="BH23" s="60"/>
      <c r="BI23" s="30"/>
      <c r="BJ23" s="31"/>
      <c r="BK23" s="30"/>
      <c r="BL23" s="31"/>
      <c r="BM23" s="30"/>
      <c r="BN23" s="31"/>
      <c r="BO23" s="30"/>
      <c r="BP23" s="31"/>
      <c r="BQ23" s="30"/>
      <c r="BR23" s="31"/>
      <c r="BS23" s="30"/>
      <c r="BT23" s="31"/>
      <c r="BU23" s="30"/>
      <c r="BV23" s="32"/>
      <c r="BW23" s="57">
        <f t="shared" si="0"/>
        <v>18</v>
      </c>
    </row>
    <row r="24" spans="1:75" s="27" customFormat="1" ht="18.75" customHeight="1">
      <c r="A24" s="22">
        <v>16</v>
      </c>
      <c r="B24" s="36" t="s">
        <v>28</v>
      </c>
      <c r="C24" s="61">
        <v>5.95</v>
      </c>
      <c r="D24" s="63" t="s">
        <v>4</v>
      </c>
      <c r="E24" s="61">
        <v>5.99</v>
      </c>
      <c r="F24" s="63" t="s">
        <v>4</v>
      </c>
      <c r="G24" s="61"/>
      <c r="H24" s="63"/>
      <c r="I24" s="61"/>
      <c r="J24" s="63"/>
      <c r="K24" s="61"/>
      <c r="L24" s="63"/>
      <c r="M24" s="61"/>
      <c r="N24" s="63"/>
      <c r="O24" s="61"/>
      <c r="P24" s="63"/>
      <c r="Q24" s="61">
        <v>8.65</v>
      </c>
      <c r="R24" s="63"/>
      <c r="S24" s="61">
        <v>5.99</v>
      </c>
      <c r="T24" s="63" t="s">
        <v>4</v>
      </c>
      <c r="U24" s="61">
        <v>6.39</v>
      </c>
      <c r="V24" s="63" t="s">
        <v>4</v>
      </c>
      <c r="W24" s="61">
        <v>6.49</v>
      </c>
      <c r="X24" s="63" t="s">
        <v>4</v>
      </c>
      <c r="Y24" s="61"/>
      <c r="Z24" s="63"/>
      <c r="AA24" s="61"/>
      <c r="AB24" s="63"/>
      <c r="AC24" s="61"/>
      <c r="AD24" s="63"/>
      <c r="AE24" s="61"/>
      <c r="AF24" s="63"/>
      <c r="AG24" s="61"/>
      <c r="AH24" s="63"/>
      <c r="AI24" s="61">
        <v>9</v>
      </c>
      <c r="AJ24" s="63"/>
      <c r="AK24" s="61">
        <v>10</v>
      </c>
      <c r="AL24" s="63"/>
      <c r="AM24" s="61">
        <v>6.9</v>
      </c>
      <c r="AN24" s="63"/>
      <c r="AO24" s="61">
        <v>7.5</v>
      </c>
      <c r="AP24" s="63"/>
      <c r="AQ24" s="61">
        <v>7.99</v>
      </c>
      <c r="AR24" s="63"/>
      <c r="AS24" s="61"/>
      <c r="AT24" s="63"/>
      <c r="AU24" s="61"/>
      <c r="AV24" s="63"/>
      <c r="AW24" s="61">
        <v>7.95</v>
      </c>
      <c r="AX24" s="63"/>
      <c r="AY24" s="61">
        <v>8.99</v>
      </c>
      <c r="AZ24" s="63"/>
      <c r="BA24" s="61">
        <v>8.5</v>
      </c>
      <c r="BB24" s="63"/>
      <c r="BC24" s="61">
        <v>7</v>
      </c>
      <c r="BD24" s="63"/>
      <c r="BE24" s="61">
        <v>9.95</v>
      </c>
      <c r="BF24" s="63"/>
      <c r="BG24" s="61"/>
      <c r="BH24" s="63"/>
      <c r="BI24" s="24"/>
      <c r="BJ24" s="33"/>
      <c r="BK24" s="24"/>
      <c r="BL24" s="33"/>
      <c r="BM24" s="24"/>
      <c r="BN24" s="33"/>
      <c r="BO24" s="24"/>
      <c r="BP24" s="33"/>
      <c r="BQ24" s="24"/>
      <c r="BR24" s="33"/>
      <c r="BS24" s="24"/>
      <c r="BT24" s="33"/>
      <c r="BU24" s="24"/>
      <c r="BV24" s="34"/>
      <c r="BW24" s="57">
        <f t="shared" si="0"/>
        <v>16</v>
      </c>
    </row>
    <row r="25" spans="1:75" s="21" customFormat="1" ht="18.75" customHeight="1">
      <c r="A25" s="28">
        <v>17</v>
      </c>
      <c r="B25" s="29" t="s">
        <v>12</v>
      </c>
      <c r="C25" s="30">
        <v>4.4</v>
      </c>
      <c r="D25" s="60" t="s">
        <v>4</v>
      </c>
      <c r="E25" s="30">
        <v>3.69</v>
      </c>
      <c r="F25" s="60" t="s">
        <v>4</v>
      </c>
      <c r="G25" s="30"/>
      <c r="H25" s="60"/>
      <c r="I25" s="30"/>
      <c r="J25" s="60"/>
      <c r="K25" s="30"/>
      <c r="L25" s="60"/>
      <c r="M25" s="30"/>
      <c r="N25" s="60"/>
      <c r="O25" s="30"/>
      <c r="P25" s="60"/>
      <c r="Q25" s="30">
        <v>5.15</v>
      </c>
      <c r="R25" s="60"/>
      <c r="S25" s="30">
        <v>4.49</v>
      </c>
      <c r="T25" s="60" t="s">
        <v>4</v>
      </c>
      <c r="U25" s="30"/>
      <c r="V25" s="60"/>
      <c r="W25" s="30">
        <v>5</v>
      </c>
      <c r="X25" s="60"/>
      <c r="Y25" s="30"/>
      <c r="Z25" s="60"/>
      <c r="AA25" s="30"/>
      <c r="AB25" s="60"/>
      <c r="AC25" s="30"/>
      <c r="AD25" s="60"/>
      <c r="AE25" s="30"/>
      <c r="AF25" s="60"/>
      <c r="AG25" s="30"/>
      <c r="AH25" s="60"/>
      <c r="AI25" s="30"/>
      <c r="AJ25" s="60"/>
      <c r="AK25" s="30"/>
      <c r="AL25" s="60"/>
      <c r="AM25" s="30"/>
      <c r="AN25" s="60"/>
      <c r="AO25" s="30">
        <v>5.5</v>
      </c>
      <c r="AP25" s="60"/>
      <c r="AQ25" s="30"/>
      <c r="AR25" s="60"/>
      <c r="AS25" s="30"/>
      <c r="AT25" s="60"/>
      <c r="AU25" s="30"/>
      <c r="AV25" s="60"/>
      <c r="AW25" s="30">
        <v>5.99</v>
      </c>
      <c r="AX25" s="60"/>
      <c r="AY25" s="30">
        <v>5.5</v>
      </c>
      <c r="AZ25" s="60"/>
      <c r="BA25" s="30">
        <v>6</v>
      </c>
      <c r="BB25" s="60"/>
      <c r="BC25" s="30"/>
      <c r="BD25" s="60"/>
      <c r="BE25" s="30">
        <v>5.95</v>
      </c>
      <c r="BF25" s="60"/>
      <c r="BG25" s="30"/>
      <c r="BH25" s="60"/>
      <c r="BI25" s="30"/>
      <c r="BJ25" s="31"/>
      <c r="BK25" s="30"/>
      <c r="BL25" s="31"/>
      <c r="BM25" s="30"/>
      <c r="BN25" s="31"/>
      <c r="BO25" s="30"/>
      <c r="BP25" s="31"/>
      <c r="BQ25" s="30"/>
      <c r="BR25" s="31"/>
      <c r="BS25" s="30"/>
      <c r="BT25" s="31"/>
      <c r="BU25" s="30"/>
      <c r="BV25" s="32"/>
      <c r="BW25" s="57">
        <f t="shared" si="0"/>
        <v>10</v>
      </c>
    </row>
    <row r="26" spans="1:75" s="27" customFormat="1" ht="18.75" customHeight="1" thickBot="1">
      <c r="A26" s="37">
        <v>18</v>
      </c>
      <c r="B26" s="38" t="s">
        <v>13</v>
      </c>
      <c r="C26" s="64">
        <v>3.68</v>
      </c>
      <c r="D26" s="65" t="s">
        <v>4</v>
      </c>
      <c r="E26" s="64">
        <v>2.99</v>
      </c>
      <c r="F26" s="65" t="s">
        <v>4</v>
      </c>
      <c r="G26" s="64"/>
      <c r="H26" s="65"/>
      <c r="I26" s="64"/>
      <c r="J26" s="65"/>
      <c r="K26" s="64"/>
      <c r="L26" s="65"/>
      <c r="M26" s="64"/>
      <c r="N26" s="65"/>
      <c r="O26" s="64"/>
      <c r="P26" s="65"/>
      <c r="Q26" s="64"/>
      <c r="R26" s="65"/>
      <c r="S26" s="64">
        <v>3.69</v>
      </c>
      <c r="T26" s="65" t="s">
        <v>4</v>
      </c>
      <c r="U26" s="64"/>
      <c r="V26" s="65"/>
      <c r="W26" s="64"/>
      <c r="X26" s="65"/>
      <c r="Y26" s="64"/>
      <c r="Z26" s="65"/>
      <c r="AA26" s="64"/>
      <c r="AB26" s="65"/>
      <c r="AC26" s="64"/>
      <c r="AD26" s="65"/>
      <c r="AE26" s="64"/>
      <c r="AF26" s="65"/>
      <c r="AG26" s="64"/>
      <c r="AH26" s="65"/>
      <c r="AI26" s="64"/>
      <c r="AJ26" s="65"/>
      <c r="AK26" s="64"/>
      <c r="AL26" s="65"/>
      <c r="AM26" s="64"/>
      <c r="AN26" s="65"/>
      <c r="AO26" s="64"/>
      <c r="AP26" s="65"/>
      <c r="AQ26" s="64"/>
      <c r="AR26" s="65"/>
      <c r="AS26" s="64"/>
      <c r="AT26" s="65"/>
      <c r="AU26" s="64"/>
      <c r="AV26" s="65"/>
      <c r="AW26" s="64"/>
      <c r="AX26" s="65"/>
      <c r="AY26" s="64"/>
      <c r="AZ26" s="65"/>
      <c r="BA26" s="64"/>
      <c r="BB26" s="65"/>
      <c r="BC26" s="64"/>
      <c r="BD26" s="65"/>
      <c r="BE26" s="64"/>
      <c r="BF26" s="65"/>
      <c r="BG26" s="64"/>
      <c r="BH26" s="65"/>
      <c r="BI26" s="52"/>
      <c r="BJ26" s="53"/>
      <c r="BK26" s="52"/>
      <c r="BL26" s="53"/>
      <c r="BM26" s="52"/>
      <c r="BN26" s="53"/>
      <c r="BO26" s="52"/>
      <c r="BP26" s="53"/>
      <c r="BQ26" s="52"/>
      <c r="BR26" s="53"/>
      <c r="BS26" s="52"/>
      <c r="BT26" s="53"/>
      <c r="BU26" s="52"/>
      <c r="BV26" s="54"/>
      <c r="BW26" s="57">
        <f t="shared" si="0"/>
        <v>3</v>
      </c>
    </row>
    <row r="27" spans="1:56" s="4" customFormat="1" ht="18" thickBot="1">
      <c r="A27" s="9"/>
      <c r="C27" s="103" t="s">
        <v>5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6" t="s">
        <v>30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</row>
    <row r="28" spans="1:74" ht="86.25" customHeight="1" thickBot="1">
      <c r="A28" s="109" t="s">
        <v>0</v>
      </c>
      <c r="B28" s="111" t="s">
        <v>1</v>
      </c>
      <c r="C28" s="101" t="s">
        <v>100</v>
      </c>
      <c r="D28" s="102"/>
      <c r="E28" s="101" t="s">
        <v>125</v>
      </c>
      <c r="F28" s="102"/>
      <c r="G28" s="101"/>
      <c r="H28" s="102"/>
      <c r="I28" s="101"/>
      <c r="J28" s="102"/>
      <c r="K28" s="101"/>
      <c r="L28" s="102"/>
      <c r="M28" s="101"/>
      <c r="N28" s="102"/>
      <c r="O28" s="101"/>
      <c r="P28" s="102"/>
      <c r="Q28" s="99" t="s">
        <v>140</v>
      </c>
      <c r="R28" s="100"/>
      <c r="S28" s="99" t="s">
        <v>79</v>
      </c>
      <c r="T28" s="100"/>
      <c r="U28" s="99" t="s">
        <v>80</v>
      </c>
      <c r="V28" s="100"/>
      <c r="W28" s="99" t="s">
        <v>81</v>
      </c>
      <c r="X28" s="100"/>
      <c r="Y28" s="99" t="s">
        <v>82</v>
      </c>
      <c r="Z28" s="100"/>
      <c r="AA28" s="99" t="s">
        <v>141</v>
      </c>
      <c r="AB28" s="100"/>
      <c r="AC28" s="99" t="s">
        <v>142</v>
      </c>
      <c r="AD28" s="100"/>
      <c r="AE28" s="99" t="s">
        <v>143</v>
      </c>
      <c r="AF28" s="100"/>
      <c r="AG28" s="99"/>
      <c r="AH28" s="100"/>
      <c r="AI28" s="99"/>
      <c r="AJ28" s="100"/>
      <c r="AK28" s="99"/>
      <c r="AL28" s="100"/>
      <c r="AM28" s="99"/>
      <c r="AN28" s="100"/>
      <c r="AO28" s="99"/>
      <c r="AP28" s="100"/>
      <c r="AQ28" s="99"/>
      <c r="AR28" s="100"/>
      <c r="AS28" s="99"/>
      <c r="AT28" s="100"/>
      <c r="AU28" s="99"/>
      <c r="AV28" s="100"/>
      <c r="AW28" s="99"/>
      <c r="AX28" s="100"/>
      <c r="AY28" s="99"/>
      <c r="AZ28" s="100"/>
      <c r="BA28" s="99"/>
      <c r="BB28" s="100"/>
      <c r="BC28" s="99"/>
      <c r="BD28" s="100"/>
      <c r="BF28" s="2"/>
      <c r="BH28" s="2"/>
      <c r="BJ28" s="2"/>
      <c r="BL28" s="2"/>
      <c r="BN28" s="2"/>
      <c r="BP28" s="2"/>
      <c r="BR28" s="2"/>
      <c r="BT28" s="2"/>
      <c r="BV28" s="2"/>
    </row>
    <row r="29" spans="1:74" ht="15" thickBot="1">
      <c r="A29" s="110"/>
      <c r="B29" s="112"/>
      <c r="C29" s="5" t="s">
        <v>3</v>
      </c>
      <c r="D29" s="6" t="s">
        <v>2</v>
      </c>
      <c r="E29" s="7" t="s">
        <v>3</v>
      </c>
      <c r="F29" s="6" t="s">
        <v>2</v>
      </c>
      <c r="G29" s="7" t="s">
        <v>3</v>
      </c>
      <c r="H29" s="6" t="s">
        <v>2</v>
      </c>
      <c r="I29" s="7" t="s">
        <v>3</v>
      </c>
      <c r="J29" s="6" t="s">
        <v>2</v>
      </c>
      <c r="K29" s="7" t="s">
        <v>3</v>
      </c>
      <c r="L29" s="6" t="s">
        <v>2</v>
      </c>
      <c r="M29" s="7" t="s">
        <v>3</v>
      </c>
      <c r="N29" s="6" t="s">
        <v>2</v>
      </c>
      <c r="O29" s="7" t="s">
        <v>3</v>
      </c>
      <c r="P29" s="6" t="s">
        <v>2</v>
      </c>
      <c r="Q29" s="7" t="s">
        <v>3</v>
      </c>
      <c r="R29" s="6" t="s">
        <v>2</v>
      </c>
      <c r="S29" s="7" t="s">
        <v>3</v>
      </c>
      <c r="T29" s="6" t="s">
        <v>2</v>
      </c>
      <c r="U29" s="7" t="s">
        <v>3</v>
      </c>
      <c r="V29" s="6" t="s">
        <v>2</v>
      </c>
      <c r="W29" s="7" t="s">
        <v>3</v>
      </c>
      <c r="X29" s="6" t="s">
        <v>2</v>
      </c>
      <c r="Y29" s="7" t="s">
        <v>3</v>
      </c>
      <c r="Z29" s="6" t="s">
        <v>2</v>
      </c>
      <c r="AA29" s="7" t="s">
        <v>3</v>
      </c>
      <c r="AB29" s="6" t="s">
        <v>2</v>
      </c>
      <c r="AC29" s="7" t="s">
        <v>3</v>
      </c>
      <c r="AD29" s="6" t="s">
        <v>2</v>
      </c>
      <c r="AE29" s="7" t="s">
        <v>3</v>
      </c>
      <c r="AF29" s="6" t="s">
        <v>2</v>
      </c>
      <c r="AG29" s="7" t="s">
        <v>3</v>
      </c>
      <c r="AH29" s="6" t="s">
        <v>2</v>
      </c>
      <c r="AI29" s="7" t="s">
        <v>3</v>
      </c>
      <c r="AJ29" s="6" t="s">
        <v>2</v>
      </c>
      <c r="AK29" s="7" t="s">
        <v>3</v>
      </c>
      <c r="AL29" s="6" t="s">
        <v>2</v>
      </c>
      <c r="AM29" s="7" t="s">
        <v>3</v>
      </c>
      <c r="AN29" s="6" t="s">
        <v>2</v>
      </c>
      <c r="AO29" s="7" t="s">
        <v>3</v>
      </c>
      <c r="AP29" s="6" t="s">
        <v>2</v>
      </c>
      <c r="AQ29" s="7" t="s">
        <v>3</v>
      </c>
      <c r="AR29" s="6" t="s">
        <v>2</v>
      </c>
      <c r="AS29" s="7" t="s">
        <v>3</v>
      </c>
      <c r="AT29" s="6" t="s">
        <v>2</v>
      </c>
      <c r="AU29" s="7" t="s">
        <v>3</v>
      </c>
      <c r="AV29" s="6" t="s">
        <v>2</v>
      </c>
      <c r="AW29" s="7" t="s">
        <v>3</v>
      </c>
      <c r="AX29" s="6" t="s">
        <v>2</v>
      </c>
      <c r="AY29" s="7" t="s">
        <v>3</v>
      </c>
      <c r="AZ29" s="6" t="s">
        <v>2</v>
      </c>
      <c r="BA29" s="7" t="s">
        <v>3</v>
      </c>
      <c r="BB29" s="6" t="s">
        <v>2</v>
      </c>
      <c r="BC29" s="16" t="s">
        <v>3</v>
      </c>
      <c r="BD29" s="15" t="s">
        <v>2</v>
      </c>
      <c r="BF29" s="2"/>
      <c r="BH29" s="2"/>
      <c r="BJ29" s="2"/>
      <c r="BL29" s="2"/>
      <c r="BN29" s="2"/>
      <c r="BP29" s="2"/>
      <c r="BR29" s="2"/>
      <c r="BT29" s="2"/>
      <c r="BV29" s="2"/>
    </row>
    <row r="30" spans="1:66" s="21" customFormat="1" ht="18.75" customHeight="1" thickBot="1">
      <c r="A30" s="13" t="s">
        <v>14</v>
      </c>
      <c r="B30" s="14"/>
      <c r="C30" s="17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19"/>
      <c r="AH30" s="18"/>
      <c r="AI30" s="19"/>
      <c r="AJ30" s="18"/>
      <c r="AK30" s="19"/>
      <c r="AL30" s="18"/>
      <c r="AM30" s="19"/>
      <c r="AN30" s="18"/>
      <c r="AO30" s="19"/>
      <c r="AP30" s="18"/>
      <c r="AQ30" s="19"/>
      <c r="AR30" s="18"/>
      <c r="AS30" s="19"/>
      <c r="AT30" s="18"/>
      <c r="AU30" s="19"/>
      <c r="AV30" s="18"/>
      <c r="AW30" s="19"/>
      <c r="AX30" s="18"/>
      <c r="AY30" s="19"/>
      <c r="AZ30" s="18"/>
      <c r="BA30" s="19"/>
      <c r="BB30" s="18"/>
      <c r="BC30" s="17"/>
      <c r="BD30" s="20"/>
      <c r="BE30" s="49"/>
      <c r="BF30" s="49"/>
      <c r="BG30" s="49"/>
      <c r="BH30" s="49"/>
      <c r="BI30" s="49"/>
      <c r="BJ30" s="49"/>
      <c r="BK30" s="49"/>
      <c r="BL30" s="49"/>
      <c r="BM30" s="49"/>
      <c r="BN30" s="50"/>
    </row>
    <row r="31" spans="1:66" s="21" customFormat="1" ht="18.75" customHeight="1">
      <c r="A31" s="39">
        <v>1</v>
      </c>
      <c r="B31" s="40" t="s">
        <v>15</v>
      </c>
      <c r="C31" s="41">
        <v>8.25</v>
      </c>
      <c r="D31" s="55"/>
      <c r="E31" s="41">
        <v>7.99</v>
      </c>
      <c r="F31" s="55"/>
      <c r="G31" s="41"/>
      <c r="H31" s="55"/>
      <c r="I31" s="41"/>
      <c r="J31" s="55"/>
      <c r="K31" s="41"/>
      <c r="L31" s="55"/>
      <c r="M31" s="41"/>
      <c r="N31" s="55"/>
      <c r="O31" s="41"/>
      <c r="P31" s="55"/>
      <c r="Q31" s="41">
        <v>9.95</v>
      </c>
      <c r="R31" s="55"/>
      <c r="S31" s="41">
        <v>10</v>
      </c>
      <c r="T31" s="55"/>
      <c r="U31" s="41">
        <v>12</v>
      </c>
      <c r="V31" s="55"/>
      <c r="W31" s="41">
        <v>10.95</v>
      </c>
      <c r="X31" s="55"/>
      <c r="Y31" s="41">
        <v>11</v>
      </c>
      <c r="Z31" s="55"/>
      <c r="AA31" s="41">
        <v>7.99</v>
      </c>
      <c r="AB31" s="55"/>
      <c r="AC31" s="41">
        <v>16</v>
      </c>
      <c r="AD31" s="55"/>
      <c r="AE31" s="41">
        <v>10.75</v>
      </c>
      <c r="AF31" s="55"/>
      <c r="AG31" s="41"/>
      <c r="AH31" s="55"/>
      <c r="AI31" s="41"/>
      <c r="AJ31" s="55"/>
      <c r="AK31" s="41"/>
      <c r="AL31" s="42"/>
      <c r="AM31" s="41"/>
      <c r="AN31" s="42"/>
      <c r="AO31" s="41"/>
      <c r="AP31" s="42"/>
      <c r="AQ31" s="41"/>
      <c r="AR31" s="42"/>
      <c r="AS31" s="41"/>
      <c r="AT31" s="42"/>
      <c r="AU31" s="41"/>
      <c r="AV31" s="42"/>
      <c r="AW31" s="41"/>
      <c r="AX31" s="42"/>
      <c r="AY31" s="41"/>
      <c r="AZ31" s="42"/>
      <c r="BA31" s="41"/>
      <c r="BB31" s="42"/>
      <c r="BC31" s="41"/>
      <c r="BD31" s="43"/>
      <c r="BE31" s="58">
        <f aca="true" t="shared" si="1" ref="BE31:BE36">COUNTIF(C31:BD31,"&gt;0")</f>
        <v>10</v>
      </c>
      <c r="BF31" s="49"/>
      <c r="BG31" s="49"/>
      <c r="BH31" s="49"/>
      <c r="BI31" s="49"/>
      <c r="BJ31" s="49"/>
      <c r="BK31" s="49"/>
      <c r="BL31" s="49"/>
      <c r="BM31" s="49"/>
      <c r="BN31" s="50"/>
    </row>
    <row r="32" spans="1:57" s="27" customFormat="1" ht="18.75" customHeight="1">
      <c r="A32" s="22">
        <v>2</v>
      </c>
      <c r="B32" s="23" t="s">
        <v>31</v>
      </c>
      <c r="C32" s="61">
        <v>10.5</v>
      </c>
      <c r="D32" s="62"/>
      <c r="E32" s="61">
        <v>9.99</v>
      </c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>
        <v>10.75</v>
      </c>
      <c r="R32" s="62"/>
      <c r="S32" s="61"/>
      <c r="T32" s="62"/>
      <c r="U32" s="61"/>
      <c r="V32" s="62"/>
      <c r="W32" s="61">
        <v>10.95</v>
      </c>
      <c r="X32" s="62"/>
      <c r="Y32" s="61">
        <v>11</v>
      </c>
      <c r="Z32" s="62"/>
      <c r="AA32" s="61">
        <v>10.99</v>
      </c>
      <c r="AB32" s="62"/>
      <c r="AC32" s="61"/>
      <c r="AD32" s="62"/>
      <c r="AE32" s="61"/>
      <c r="AF32" s="62"/>
      <c r="AG32" s="61"/>
      <c r="AH32" s="62"/>
      <c r="AI32" s="61"/>
      <c r="AJ32" s="62"/>
      <c r="AK32" s="24"/>
      <c r="AL32" s="33"/>
      <c r="AM32" s="24"/>
      <c r="AN32" s="33"/>
      <c r="AO32" s="24"/>
      <c r="AP32" s="33"/>
      <c r="AQ32" s="24"/>
      <c r="AR32" s="33"/>
      <c r="AS32" s="24"/>
      <c r="AT32" s="33"/>
      <c r="AU32" s="24"/>
      <c r="AV32" s="33"/>
      <c r="AW32" s="24"/>
      <c r="AX32" s="33"/>
      <c r="AY32" s="24"/>
      <c r="AZ32" s="33"/>
      <c r="BA32" s="24"/>
      <c r="BB32" s="33"/>
      <c r="BC32" s="24"/>
      <c r="BD32" s="34"/>
      <c r="BE32" s="58">
        <f t="shared" si="1"/>
        <v>6</v>
      </c>
    </row>
    <row r="33" spans="1:57" s="21" customFormat="1" ht="18.75" customHeight="1">
      <c r="A33" s="28">
        <v>3</v>
      </c>
      <c r="B33" s="29" t="s">
        <v>29</v>
      </c>
      <c r="C33" s="30">
        <v>4.12</v>
      </c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>
        <v>6</v>
      </c>
      <c r="V33" s="31"/>
      <c r="W33" s="30"/>
      <c r="X33" s="31"/>
      <c r="Y33" s="30"/>
      <c r="Z33" s="31"/>
      <c r="AA33" s="30">
        <v>4.8</v>
      </c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2"/>
      <c r="BE33" s="58">
        <f t="shared" si="1"/>
        <v>3</v>
      </c>
    </row>
    <row r="34" spans="1:57" s="27" customFormat="1" ht="18.75" customHeight="1">
      <c r="A34" s="22">
        <v>4</v>
      </c>
      <c r="B34" s="23" t="s">
        <v>32</v>
      </c>
      <c r="C34" s="61">
        <v>7.8</v>
      </c>
      <c r="D34" s="62"/>
      <c r="E34" s="61">
        <v>7.99</v>
      </c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>
        <v>9.95</v>
      </c>
      <c r="R34" s="62"/>
      <c r="S34" s="61">
        <v>10</v>
      </c>
      <c r="T34" s="62"/>
      <c r="U34" s="61">
        <v>12</v>
      </c>
      <c r="V34" s="62"/>
      <c r="W34" s="61">
        <v>10.95</v>
      </c>
      <c r="X34" s="62"/>
      <c r="Y34" s="61">
        <v>11</v>
      </c>
      <c r="Z34" s="62"/>
      <c r="AA34" s="61">
        <v>7.99</v>
      </c>
      <c r="AB34" s="62"/>
      <c r="AC34" s="61">
        <v>16</v>
      </c>
      <c r="AD34" s="62"/>
      <c r="AE34" s="61">
        <v>13.25</v>
      </c>
      <c r="AF34" s="62"/>
      <c r="AG34" s="61"/>
      <c r="AH34" s="62"/>
      <c r="AI34" s="61"/>
      <c r="AJ34" s="62"/>
      <c r="AK34" s="24"/>
      <c r="AL34" s="33"/>
      <c r="AM34" s="24"/>
      <c r="AN34" s="33"/>
      <c r="AO34" s="24"/>
      <c r="AP34" s="33"/>
      <c r="AQ34" s="24"/>
      <c r="AR34" s="33"/>
      <c r="AS34" s="24"/>
      <c r="AT34" s="33"/>
      <c r="AU34" s="24"/>
      <c r="AV34" s="33"/>
      <c r="AW34" s="24"/>
      <c r="AX34" s="33"/>
      <c r="AY34" s="24"/>
      <c r="AZ34" s="33"/>
      <c r="BA34" s="24"/>
      <c r="BB34" s="33"/>
      <c r="BC34" s="24"/>
      <c r="BD34" s="34"/>
      <c r="BE34" s="58">
        <f t="shared" si="1"/>
        <v>10</v>
      </c>
    </row>
    <row r="35" spans="1:57" s="21" customFormat="1" ht="18.75" customHeight="1">
      <c r="A35" s="28">
        <v>5</v>
      </c>
      <c r="B35" s="35" t="s">
        <v>33</v>
      </c>
      <c r="C35" s="30">
        <v>8.6</v>
      </c>
      <c r="D35" s="60"/>
      <c r="E35" s="30">
        <v>8.99</v>
      </c>
      <c r="F35" s="60"/>
      <c r="G35" s="30"/>
      <c r="H35" s="60"/>
      <c r="I35" s="30"/>
      <c r="J35" s="60"/>
      <c r="K35" s="30"/>
      <c r="L35" s="60"/>
      <c r="M35" s="30"/>
      <c r="N35" s="60"/>
      <c r="O35" s="30"/>
      <c r="P35" s="60"/>
      <c r="Q35" s="30">
        <v>10.45</v>
      </c>
      <c r="R35" s="60"/>
      <c r="S35" s="30">
        <v>12</v>
      </c>
      <c r="T35" s="60"/>
      <c r="U35" s="30">
        <v>12</v>
      </c>
      <c r="V35" s="60"/>
      <c r="W35" s="30">
        <v>10.95</v>
      </c>
      <c r="X35" s="60"/>
      <c r="Y35" s="30">
        <v>11</v>
      </c>
      <c r="Z35" s="60"/>
      <c r="AA35" s="30">
        <v>9.99</v>
      </c>
      <c r="AB35" s="60"/>
      <c r="AC35" s="30">
        <v>18</v>
      </c>
      <c r="AD35" s="60"/>
      <c r="AE35" s="30">
        <v>15</v>
      </c>
      <c r="AF35" s="60"/>
      <c r="AG35" s="30"/>
      <c r="AH35" s="60"/>
      <c r="AI35" s="30"/>
      <c r="AJ35" s="60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1"/>
      <c r="AY35" s="30"/>
      <c r="AZ35" s="31"/>
      <c r="BA35" s="30"/>
      <c r="BB35" s="31"/>
      <c r="BC35" s="30"/>
      <c r="BD35" s="32"/>
      <c r="BE35" s="58">
        <f t="shared" si="1"/>
        <v>10</v>
      </c>
    </row>
    <row r="36" spans="1:57" s="27" customFormat="1" ht="18.75" customHeight="1">
      <c r="A36" s="22">
        <v>6</v>
      </c>
      <c r="B36" s="36" t="s">
        <v>34</v>
      </c>
      <c r="C36" s="61">
        <v>3.9</v>
      </c>
      <c r="D36" s="62"/>
      <c r="E36" s="61"/>
      <c r="F36" s="62"/>
      <c r="G36" s="61"/>
      <c r="H36" s="62"/>
      <c r="I36" s="61"/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1">
        <v>5</v>
      </c>
      <c r="V36" s="62"/>
      <c r="W36" s="61"/>
      <c r="X36" s="62"/>
      <c r="Y36" s="61"/>
      <c r="Z36" s="62"/>
      <c r="AA36" s="61">
        <v>4</v>
      </c>
      <c r="AB36" s="62"/>
      <c r="AC36" s="61"/>
      <c r="AD36" s="62"/>
      <c r="AE36" s="61">
        <v>7.6</v>
      </c>
      <c r="AF36" s="62"/>
      <c r="AG36" s="61"/>
      <c r="AH36" s="62"/>
      <c r="AI36" s="61"/>
      <c r="AJ36" s="62"/>
      <c r="AK36" s="24"/>
      <c r="AL36" s="33"/>
      <c r="AM36" s="24"/>
      <c r="AN36" s="33"/>
      <c r="AO36" s="24"/>
      <c r="AP36" s="33"/>
      <c r="AQ36" s="24"/>
      <c r="AR36" s="33"/>
      <c r="AS36" s="24"/>
      <c r="AT36" s="33"/>
      <c r="AU36" s="24"/>
      <c r="AV36" s="33"/>
      <c r="AW36" s="24"/>
      <c r="AX36" s="33"/>
      <c r="AY36" s="24"/>
      <c r="AZ36" s="33"/>
      <c r="BA36" s="24"/>
      <c r="BB36" s="33"/>
      <c r="BC36" s="24"/>
      <c r="BD36" s="34"/>
      <c r="BE36" s="58">
        <f t="shared" si="1"/>
        <v>4</v>
      </c>
    </row>
    <row r="37" spans="1:63" s="21" customFormat="1" ht="18.75" customHeight="1">
      <c r="A37" s="28"/>
      <c r="B37" s="29"/>
      <c r="C37" s="70" t="s">
        <v>3</v>
      </c>
      <c r="D37" s="71" t="s">
        <v>101</v>
      </c>
      <c r="E37" s="70" t="s">
        <v>3</v>
      </c>
      <c r="F37" s="71" t="s">
        <v>101</v>
      </c>
      <c r="G37" s="70" t="s">
        <v>3</v>
      </c>
      <c r="H37" s="71" t="s">
        <v>101</v>
      </c>
      <c r="I37" s="70" t="s">
        <v>3</v>
      </c>
      <c r="J37" s="71" t="s">
        <v>101</v>
      </c>
      <c r="K37" s="70" t="s">
        <v>3</v>
      </c>
      <c r="L37" s="71" t="s">
        <v>101</v>
      </c>
      <c r="M37" s="70" t="s">
        <v>3</v>
      </c>
      <c r="N37" s="71" t="s">
        <v>101</v>
      </c>
      <c r="O37" s="70" t="s">
        <v>3</v>
      </c>
      <c r="P37" s="71" t="s">
        <v>101</v>
      </c>
      <c r="Q37" s="70" t="s">
        <v>3</v>
      </c>
      <c r="R37" s="71" t="s">
        <v>101</v>
      </c>
      <c r="S37" s="70" t="s">
        <v>3</v>
      </c>
      <c r="T37" s="71" t="s">
        <v>101</v>
      </c>
      <c r="U37" s="70" t="s">
        <v>3</v>
      </c>
      <c r="V37" s="71" t="s">
        <v>101</v>
      </c>
      <c r="W37" s="70" t="s">
        <v>3</v>
      </c>
      <c r="X37" s="71" t="s">
        <v>101</v>
      </c>
      <c r="Y37" s="70" t="s">
        <v>3</v>
      </c>
      <c r="Z37" s="71" t="s">
        <v>101</v>
      </c>
      <c r="AA37" s="70" t="s">
        <v>3</v>
      </c>
      <c r="AB37" s="71" t="s">
        <v>101</v>
      </c>
      <c r="AC37" s="70" t="s">
        <v>3</v>
      </c>
      <c r="AD37" s="71" t="s">
        <v>101</v>
      </c>
      <c r="AE37" s="70" t="s">
        <v>3</v>
      </c>
      <c r="AF37" s="71" t="s">
        <v>101</v>
      </c>
      <c r="AG37" s="70" t="s">
        <v>3</v>
      </c>
      <c r="AH37" s="71" t="s">
        <v>101</v>
      </c>
      <c r="AI37" s="70" t="s">
        <v>3</v>
      </c>
      <c r="AJ37" s="71" t="s">
        <v>101</v>
      </c>
      <c r="AK37" s="70" t="s">
        <v>3</v>
      </c>
      <c r="AL37" s="71" t="s">
        <v>101</v>
      </c>
      <c r="AM37" s="70" t="s">
        <v>3</v>
      </c>
      <c r="AN37" s="71" t="s">
        <v>101</v>
      </c>
      <c r="AO37" s="70" t="s">
        <v>3</v>
      </c>
      <c r="AP37" s="71" t="s">
        <v>101</v>
      </c>
      <c r="AQ37" s="70" t="s">
        <v>3</v>
      </c>
      <c r="AR37" s="71" t="s">
        <v>101</v>
      </c>
      <c r="AS37" s="70" t="s">
        <v>3</v>
      </c>
      <c r="AT37" s="71" t="s">
        <v>101</v>
      </c>
      <c r="AU37" s="70" t="s">
        <v>3</v>
      </c>
      <c r="AV37" s="71" t="s">
        <v>101</v>
      </c>
      <c r="AW37" s="70" t="s">
        <v>3</v>
      </c>
      <c r="AX37" s="71" t="s">
        <v>101</v>
      </c>
      <c r="AY37" s="70" t="s">
        <v>3</v>
      </c>
      <c r="AZ37" s="71" t="s">
        <v>101</v>
      </c>
      <c r="BA37" s="70" t="s">
        <v>3</v>
      </c>
      <c r="BB37" s="71" t="s">
        <v>101</v>
      </c>
      <c r="BC37" s="70" t="s">
        <v>3</v>
      </c>
      <c r="BD37" s="71" t="s">
        <v>101</v>
      </c>
      <c r="BE37" s="58"/>
      <c r="BF37" s="79" t="s">
        <v>106</v>
      </c>
      <c r="BG37" s="79" t="s">
        <v>7</v>
      </c>
      <c r="BH37" s="79" t="s">
        <v>8</v>
      </c>
      <c r="BI37" s="79" t="s">
        <v>9</v>
      </c>
      <c r="BK37" s="78" t="s">
        <v>109</v>
      </c>
    </row>
    <row r="38" spans="1:63" s="27" customFormat="1" ht="18.75" customHeight="1">
      <c r="A38" s="22">
        <v>7</v>
      </c>
      <c r="B38" s="36" t="s">
        <v>104</v>
      </c>
      <c r="C38" s="61">
        <v>10</v>
      </c>
      <c r="D38" s="91">
        <v>800</v>
      </c>
      <c r="E38" s="61">
        <v>16.49</v>
      </c>
      <c r="F38" s="91">
        <v>1900</v>
      </c>
      <c r="G38" s="61"/>
      <c r="H38" s="91"/>
      <c r="I38" s="61"/>
      <c r="J38" s="91"/>
      <c r="K38" s="61"/>
      <c r="L38" s="91"/>
      <c r="M38" s="61"/>
      <c r="N38" s="91"/>
      <c r="O38" s="61"/>
      <c r="P38" s="91"/>
      <c r="Q38" s="61">
        <v>17.95</v>
      </c>
      <c r="R38" s="91">
        <v>1200</v>
      </c>
      <c r="S38" s="61">
        <v>18</v>
      </c>
      <c r="T38" s="91">
        <v>1300</v>
      </c>
      <c r="U38" s="61">
        <v>23</v>
      </c>
      <c r="V38" s="91">
        <v>1800</v>
      </c>
      <c r="W38" s="61">
        <v>19.9</v>
      </c>
      <c r="X38" s="91">
        <v>1725</v>
      </c>
      <c r="Y38" s="61"/>
      <c r="Z38" s="91"/>
      <c r="AA38" s="61">
        <v>16.49</v>
      </c>
      <c r="AB38" s="91">
        <v>1900</v>
      </c>
      <c r="AC38" s="61">
        <v>33</v>
      </c>
      <c r="AD38" s="91">
        <v>1500</v>
      </c>
      <c r="AE38" s="61">
        <v>33</v>
      </c>
      <c r="AF38" s="91">
        <v>1600</v>
      </c>
      <c r="AG38" s="61"/>
      <c r="AH38" s="91"/>
      <c r="AI38" s="61"/>
      <c r="AJ38" s="91"/>
      <c r="AK38" s="24"/>
      <c r="AL38" s="33"/>
      <c r="AM38" s="24"/>
      <c r="AN38" s="33"/>
      <c r="AO38" s="24"/>
      <c r="AP38" s="33"/>
      <c r="AQ38" s="24"/>
      <c r="AR38" s="33"/>
      <c r="AS38" s="24"/>
      <c r="AT38" s="33"/>
      <c r="AU38" s="24"/>
      <c r="AV38" s="33"/>
      <c r="AW38" s="24"/>
      <c r="AX38" s="33"/>
      <c r="AY38" s="24"/>
      <c r="AZ38" s="33"/>
      <c r="BA38" s="24"/>
      <c r="BB38" s="33"/>
      <c r="BC38" s="24"/>
      <c r="BD38" s="34"/>
      <c r="BE38" s="58">
        <f>COUNTIF(C38:BD38,"&gt;0")/2</f>
        <v>9</v>
      </c>
      <c r="BF38" s="77">
        <f>SUM(C38,E38,G38,I38,K38,M38,O38,Q38,S38,U38,W38,Y38,AA38,AC38,AE38,AG38,AI38,AK38,AM38,AO38,AQ38,AS38,AU38,AW38,AY38,BA38,BC38)</f>
        <v>187.82999999999998</v>
      </c>
      <c r="BG38" s="27">
        <f>BF38/BE38</f>
        <v>20.869999999999997</v>
      </c>
      <c r="BH38" s="77">
        <f>MIN(C38,E38,G38,I38,K38,M38,O38,Q38,S38,U38,W38,Y38,AA38,AC38,AE38,AG38,AI38,AK38,AM38,AO38,AQ38,AS38,AU38,AW38,AY38,BA38,BC38)</f>
        <v>10</v>
      </c>
      <c r="BI38" s="77">
        <f>MAX(C38,E38,G38,I38,K38,M38,O38,Q38,S38,U38,W38,Y38,AA38,AC38,AE38,AG38,AI38,AK38,AM38,AO38,AQ38,AS38,AU38,AW38,AY38,BA38,BC38)</f>
        <v>33</v>
      </c>
      <c r="BK38" s="89">
        <f>D38+F38+H38+J38+L38+N38+P38+R38+T38+V38+X38+Z38+AB38+AD38+AF38+AH38+AJ38+AL38+AN38+AP38+AR38+AT38+AV38+AX38+AZ38+BB38+BD38</f>
        <v>13725</v>
      </c>
    </row>
    <row r="39" spans="1:63" s="21" customFormat="1" ht="18.75" customHeight="1" thickBot="1">
      <c r="A39" s="44">
        <v>8</v>
      </c>
      <c r="B39" s="45" t="s">
        <v>105</v>
      </c>
      <c r="C39" s="46">
        <v>15.6</v>
      </c>
      <c r="D39" s="92">
        <v>1500</v>
      </c>
      <c r="E39" s="46">
        <v>20.49</v>
      </c>
      <c r="F39" s="92">
        <v>2750</v>
      </c>
      <c r="G39" s="46"/>
      <c r="H39" s="92"/>
      <c r="I39" s="46"/>
      <c r="J39" s="92"/>
      <c r="K39" s="46"/>
      <c r="L39" s="92"/>
      <c r="M39" s="46"/>
      <c r="N39" s="92"/>
      <c r="O39" s="46"/>
      <c r="P39" s="92"/>
      <c r="Q39" s="46">
        <v>22.95</v>
      </c>
      <c r="R39" s="92">
        <v>2100</v>
      </c>
      <c r="S39" s="46">
        <v>23</v>
      </c>
      <c r="T39" s="92">
        <v>2400</v>
      </c>
      <c r="U39" s="46"/>
      <c r="V39" s="92"/>
      <c r="W39" s="46">
        <v>24.9</v>
      </c>
      <c r="X39" s="92">
        <v>2555</v>
      </c>
      <c r="Y39" s="46">
        <v>25</v>
      </c>
      <c r="Z39" s="92">
        <v>2215</v>
      </c>
      <c r="AA39" s="46">
        <v>20.49</v>
      </c>
      <c r="AB39" s="92">
        <v>2750</v>
      </c>
      <c r="AC39" s="46">
        <v>43</v>
      </c>
      <c r="AD39" s="92">
        <v>2500</v>
      </c>
      <c r="AE39" s="46">
        <v>43</v>
      </c>
      <c r="AF39" s="92">
        <v>2300</v>
      </c>
      <c r="AG39" s="46"/>
      <c r="AH39" s="92"/>
      <c r="AI39" s="46"/>
      <c r="AJ39" s="92"/>
      <c r="AK39" s="46"/>
      <c r="AL39" s="47"/>
      <c r="AM39" s="46"/>
      <c r="AN39" s="47"/>
      <c r="AO39" s="46"/>
      <c r="AP39" s="47"/>
      <c r="AQ39" s="46"/>
      <c r="AR39" s="47"/>
      <c r="AS39" s="46"/>
      <c r="AT39" s="47"/>
      <c r="AU39" s="46"/>
      <c r="AV39" s="47"/>
      <c r="AW39" s="46"/>
      <c r="AX39" s="47"/>
      <c r="AY39" s="46"/>
      <c r="AZ39" s="47"/>
      <c r="BA39" s="46"/>
      <c r="BB39" s="47"/>
      <c r="BC39" s="46"/>
      <c r="BD39" s="48"/>
      <c r="BE39" s="58">
        <f>COUNTIF(C39:BD39,"&gt;0")/2</f>
        <v>9</v>
      </c>
      <c r="BF39" s="77">
        <f>SUM(C39,E39,G39,I39,K39,M39,O39,Q39,S39,U39,W39,Y39,AA39,AC39,AE39,AG39,AI39,AK39,AM39,AO39,AQ39,AS39,AU39,AW39,AY39,BA39,BC39)</f>
        <v>238.43</v>
      </c>
      <c r="BG39" s="27">
        <f>BF39/BE39</f>
        <v>26.492222222222225</v>
      </c>
      <c r="BH39" s="77">
        <f>MIN(C39,E39,G39,I39,K39,M39,O39,Q39,S39,U39,W39,Y39,AA39,AC39,AE39,AG39,AI39,AK39,AM39,AO39,AQ39,AS39,AU39,AW39,AY39,BA39,BC39)</f>
        <v>15.6</v>
      </c>
      <c r="BI39" s="77">
        <f>MAX(C39,E39,G39,I39,K39,M39,O39,Q39,S39,U39,W39,Y39,AA39,AC39,AE39,AG39,AI39,AK39,AM39,AO39,AQ39,AS39,AU39,AW39,AY39,BA39,BC39)</f>
        <v>43</v>
      </c>
      <c r="BK39" s="89">
        <f>D39+F39+H39+J39+L39+N39+P39+R39+T39+V39+X39+Z39+AB39+AD39+AF39+AH39+AJ39+AL39+AN39+AP39+AR39+AT39+AV39+AX39+AZ39+BB39+BD39</f>
        <v>21070</v>
      </c>
    </row>
    <row r="40" spans="57:74" ht="14.25">
      <c r="BE40" s="80">
        <f>SUM(BE38:BE39)</f>
        <v>18</v>
      </c>
      <c r="BF40" s="80">
        <f>SUM(BF38:BF39)</f>
        <v>426.26</v>
      </c>
      <c r="BG40" s="83">
        <f>BF40/BE40</f>
        <v>23.68111111111111</v>
      </c>
      <c r="BH40" s="82">
        <f>MIN(BH38:BH39)</f>
        <v>10</v>
      </c>
      <c r="BI40" s="82">
        <f>MAX(BI38:BI39)</f>
        <v>43</v>
      </c>
      <c r="BJ40" s="51"/>
      <c r="BK40" s="51"/>
      <c r="BL40" s="78" t="s">
        <v>110</v>
      </c>
      <c r="BM40" s="51"/>
      <c r="BN40" s="51"/>
      <c r="BP40" s="2"/>
      <c r="BR40" s="2"/>
      <c r="BT40" s="2"/>
      <c r="BU40" s="2">
        <f>(BF38+BF39)/(BK38+BK39)*1000</f>
        <v>12.250610719931025</v>
      </c>
      <c r="BV40" s="2"/>
    </row>
    <row r="41" spans="2:74" ht="14.25">
      <c r="B41" s="84" t="s">
        <v>107</v>
      </c>
      <c r="C41" s="2">
        <f>IF(D38&gt;0,C38/D38*1000," ")</f>
        <v>12.5</v>
      </c>
      <c r="D41" s="2"/>
      <c r="E41" s="2">
        <f aca="true" t="shared" si="2" ref="E41:BC41">IF(F38&gt;0,E38/F38*1000," ")</f>
        <v>8.678947368421051</v>
      </c>
      <c r="F41" s="2"/>
      <c r="G41" s="2" t="str">
        <f t="shared" si="2"/>
        <v> </v>
      </c>
      <c r="H41" s="2"/>
      <c r="I41" s="2" t="str">
        <f t="shared" si="2"/>
        <v> </v>
      </c>
      <c r="J41" s="2"/>
      <c r="K41" s="2" t="str">
        <f t="shared" si="2"/>
        <v> </v>
      </c>
      <c r="L41" s="2"/>
      <c r="M41" s="2" t="str">
        <f t="shared" si="2"/>
        <v> </v>
      </c>
      <c r="N41" s="2"/>
      <c r="O41" s="2" t="str">
        <f t="shared" si="2"/>
        <v> </v>
      </c>
      <c r="P41" s="2"/>
      <c r="Q41" s="2">
        <f t="shared" si="2"/>
        <v>14.958333333333332</v>
      </c>
      <c r="R41" s="2"/>
      <c r="S41" s="2">
        <f t="shared" si="2"/>
        <v>13.846153846153847</v>
      </c>
      <c r="T41" s="2"/>
      <c r="U41" s="2">
        <f t="shared" si="2"/>
        <v>12.777777777777779</v>
      </c>
      <c r="V41" s="2"/>
      <c r="W41" s="2">
        <f t="shared" si="2"/>
        <v>11.53623188405797</v>
      </c>
      <c r="X41" s="2"/>
      <c r="Y41" s="2" t="str">
        <f t="shared" si="2"/>
        <v> </v>
      </c>
      <c r="Z41" s="2"/>
      <c r="AA41" s="2">
        <f t="shared" si="2"/>
        <v>8.678947368421051</v>
      </c>
      <c r="AB41" s="2"/>
      <c r="AC41" s="2">
        <f t="shared" si="2"/>
        <v>22</v>
      </c>
      <c r="AD41" s="2"/>
      <c r="AE41" s="2">
        <f t="shared" si="2"/>
        <v>20.625</v>
      </c>
      <c r="AF41" s="2"/>
      <c r="AG41" s="2" t="str">
        <f t="shared" si="2"/>
        <v> </v>
      </c>
      <c r="AH41" s="2"/>
      <c r="AI41" s="2" t="str">
        <f t="shared" si="2"/>
        <v> </v>
      </c>
      <c r="AJ41" s="2"/>
      <c r="AK41" s="2" t="str">
        <f t="shared" si="2"/>
        <v> </v>
      </c>
      <c r="AL41" s="2"/>
      <c r="AM41" s="2" t="str">
        <f t="shared" si="2"/>
        <v> </v>
      </c>
      <c r="AN41" s="2"/>
      <c r="AO41" s="2" t="str">
        <f t="shared" si="2"/>
        <v> </v>
      </c>
      <c r="AP41" s="2"/>
      <c r="AQ41" s="2" t="str">
        <f t="shared" si="2"/>
        <v> </v>
      </c>
      <c r="AR41" s="2"/>
      <c r="AS41" s="2" t="str">
        <f t="shared" si="2"/>
        <v> </v>
      </c>
      <c r="AT41" s="2"/>
      <c r="AU41" s="2" t="str">
        <f t="shared" si="2"/>
        <v> </v>
      </c>
      <c r="AV41" s="2"/>
      <c r="AW41" s="2" t="str">
        <f t="shared" si="2"/>
        <v> </v>
      </c>
      <c r="AX41" s="2"/>
      <c r="AY41" s="2" t="str">
        <f t="shared" si="2"/>
        <v> </v>
      </c>
      <c r="AZ41" s="2"/>
      <c r="BA41" s="2" t="str">
        <f t="shared" si="2"/>
        <v> </v>
      </c>
      <c r="BB41" s="2"/>
      <c r="BC41" s="2" t="str">
        <f t="shared" si="2"/>
        <v> </v>
      </c>
      <c r="BD41" s="2"/>
      <c r="BF41" s="2"/>
      <c r="BH41" s="2"/>
      <c r="BJ41" s="2"/>
      <c r="BL41" s="10" t="s">
        <v>111</v>
      </c>
      <c r="BN41" s="2"/>
      <c r="BP41" s="2"/>
      <c r="BR41" s="2"/>
      <c r="BT41" s="2"/>
      <c r="BU41" s="2">
        <f>MIN(C41:BD42)</f>
        <v>7.45090909090909</v>
      </c>
      <c r="BV41" s="2"/>
    </row>
    <row r="42" spans="2:73" ht="14.25">
      <c r="B42" s="84" t="s">
        <v>108</v>
      </c>
      <c r="C42" s="2">
        <f>IF(D39&gt;0,C39/D39*1000," ")</f>
        <v>10.4</v>
      </c>
      <c r="D42" s="2"/>
      <c r="E42" s="2">
        <f aca="true" t="shared" si="3" ref="E42:BC42">IF(F39&gt;0,E39/F39*1000," ")</f>
        <v>7.45090909090909</v>
      </c>
      <c r="F42" s="2"/>
      <c r="G42" s="2" t="str">
        <f t="shared" si="3"/>
        <v> </v>
      </c>
      <c r="H42" s="2"/>
      <c r="I42" s="2" t="str">
        <f t="shared" si="3"/>
        <v> </v>
      </c>
      <c r="J42" s="2"/>
      <c r="K42" s="2" t="str">
        <f t="shared" si="3"/>
        <v> </v>
      </c>
      <c r="L42" s="2"/>
      <c r="M42" s="2" t="str">
        <f t="shared" si="3"/>
        <v> </v>
      </c>
      <c r="N42" s="2"/>
      <c r="O42" s="2" t="str">
        <f t="shared" si="3"/>
        <v> </v>
      </c>
      <c r="P42" s="2"/>
      <c r="Q42" s="2">
        <f t="shared" si="3"/>
        <v>10.928571428571429</v>
      </c>
      <c r="R42" s="2"/>
      <c r="S42" s="2">
        <f t="shared" si="3"/>
        <v>9.583333333333332</v>
      </c>
      <c r="T42" s="2"/>
      <c r="U42" s="2" t="str">
        <f t="shared" si="3"/>
        <v> </v>
      </c>
      <c r="V42" s="2"/>
      <c r="W42" s="2">
        <f t="shared" si="3"/>
        <v>9.74559686888454</v>
      </c>
      <c r="X42" s="2"/>
      <c r="Y42" s="2">
        <f t="shared" si="3"/>
        <v>11.286681715575622</v>
      </c>
      <c r="Z42" s="2"/>
      <c r="AA42" s="2">
        <f t="shared" si="3"/>
        <v>7.45090909090909</v>
      </c>
      <c r="AB42" s="2"/>
      <c r="AC42" s="2">
        <f t="shared" si="3"/>
        <v>17.2</v>
      </c>
      <c r="AD42" s="2"/>
      <c r="AE42" s="2">
        <f t="shared" si="3"/>
        <v>18.695652173913043</v>
      </c>
      <c r="AF42" s="2"/>
      <c r="AG42" s="2" t="str">
        <f t="shared" si="3"/>
        <v> </v>
      </c>
      <c r="AH42" s="2"/>
      <c r="AI42" s="2" t="str">
        <f t="shared" si="3"/>
        <v> </v>
      </c>
      <c r="AJ42" s="2"/>
      <c r="AK42" s="2" t="str">
        <f t="shared" si="3"/>
        <v> </v>
      </c>
      <c r="AL42" s="2"/>
      <c r="AM42" s="2" t="str">
        <f t="shared" si="3"/>
        <v> </v>
      </c>
      <c r="AN42" s="2"/>
      <c r="AO42" s="2" t="str">
        <f t="shared" si="3"/>
        <v> </v>
      </c>
      <c r="AP42" s="2"/>
      <c r="AQ42" s="2" t="str">
        <f t="shared" si="3"/>
        <v> </v>
      </c>
      <c r="AR42" s="2"/>
      <c r="AS42" s="2" t="str">
        <f t="shared" si="3"/>
        <v> </v>
      </c>
      <c r="AT42" s="2"/>
      <c r="AU42" s="2" t="str">
        <f t="shared" si="3"/>
        <v> </v>
      </c>
      <c r="AV42" s="2"/>
      <c r="AW42" s="2" t="str">
        <f t="shared" si="3"/>
        <v> </v>
      </c>
      <c r="AX42" s="2"/>
      <c r="AY42" s="2" t="str">
        <f t="shared" si="3"/>
        <v> </v>
      </c>
      <c r="AZ42" s="2"/>
      <c r="BA42" s="2" t="str">
        <f t="shared" si="3"/>
        <v> </v>
      </c>
      <c r="BB42" s="2"/>
      <c r="BC42" s="2" t="str">
        <f t="shared" si="3"/>
        <v> </v>
      </c>
      <c r="BD42" s="2"/>
      <c r="BL42" s="10" t="s">
        <v>112</v>
      </c>
      <c r="BU42" s="2">
        <f>MAX(C41:BD42)</f>
        <v>22</v>
      </c>
    </row>
  </sheetData>
  <sheetProtection/>
  <mergeCells count="76">
    <mergeCell ref="Q5:AH5"/>
    <mergeCell ref="AI5:BV5"/>
    <mergeCell ref="A6:A7"/>
    <mergeCell ref="B6:B7"/>
    <mergeCell ref="C6:D6"/>
    <mergeCell ref="E6:F6"/>
    <mergeCell ref="G6:H6"/>
    <mergeCell ref="Q6:R6"/>
    <mergeCell ref="S6:T6"/>
    <mergeCell ref="U6:V6"/>
    <mergeCell ref="A1:B1"/>
    <mergeCell ref="A3:B3"/>
    <mergeCell ref="A4:B4"/>
    <mergeCell ref="C5:P5"/>
    <mergeCell ref="K6:L6"/>
    <mergeCell ref="M6:N6"/>
    <mergeCell ref="O6:P6"/>
    <mergeCell ref="I6:J6"/>
    <mergeCell ref="A2:P2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S6:BT6"/>
    <mergeCell ref="BU6:BV6"/>
    <mergeCell ref="C27:P27"/>
    <mergeCell ref="Q27:BD27"/>
    <mergeCell ref="BG6:BH6"/>
    <mergeCell ref="BI6:BJ6"/>
    <mergeCell ref="BK6:BL6"/>
    <mergeCell ref="BM6:BN6"/>
    <mergeCell ref="BO6:BP6"/>
    <mergeCell ref="BQ6:BR6"/>
    <mergeCell ref="A28:A29"/>
    <mergeCell ref="B28:B29"/>
    <mergeCell ref="C28:D28"/>
    <mergeCell ref="E28:F28"/>
    <mergeCell ref="G28:H28"/>
    <mergeCell ref="I28:J28"/>
    <mergeCell ref="AG28:AH28"/>
    <mergeCell ref="K28:L28"/>
    <mergeCell ref="M28:N28"/>
    <mergeCell ref="O28:P28"/>
    <mergeCell ref="Q28:R28"/>
    <mergeCell ref="S28:T28"/>
    <mergeCell ref="U28:V28"/>
    <mergeCell ref="BC28:BD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I28:AJ28"/>
    <mergeCell ref="AK28:AL28"/>
    <mergeCell ref="AU28:AV28"/>
    <mergeCell ref="AW28:AX28"/>
    <mergeCell ref="AY28:AZ28"/>
    <mergeCell ref="BA28:BB28"/>
  </mergeCells>
  <conditionalFormatting sqref="G9:P9 Y9:AH9 BG9:BV9">
    <cfRule type="top10" priority="114" dxfId="584" rank="1" bottom="1"/>
  </conditionalFormatting>
  <conditionalFormatting sqref="G10:P10 Y10:AH10 BG10:BV10">
    <cfRule type="top10" priority="113" dxfId="585" rank="1" bottom="1"/>
  </conditionalFormatting>
  <conditionalFormatting sqref="G11:P11 Y11:AH11 BG11:BV11">
    <cfRule type="top10" priority="112" dxfId="584" rank="1" bottom="1"/>
  </conditionalFormatting>
  <conditionalFormatting sqref="G12:P12 Y12:AH12 BG12:BV12">
    <cfRule type="top10" priority="111" dxfId="584" rank="1" bottom="1"/>
  </conditionalFormatting>
  <conditionalFormatting sqref="G13:P13 Y13:AH13 BG13:BV13">
    <cfRule type="top10" priority="110" dxfId="584" rank="1" bottom="1"/>
  </conditionalFormatting>
  <conditionalFormatting sqref="G14:P14 Y14:AH14 BG14:BV14">
    <cfRule type="top10" priority="109" dxfId="584" rank="1" bottom="1"/>
  </conditionalFormatting>
  <conditionalFormatting sqref="G15:P15 Y15:AH15 BG15:BV15">
    <cfRule type="top10" priority="108" dxfId="584" rank="1" bottom="1"/>
  </conditionalFormatting>
  <conditionalFormatting sqref="G16:P16 Y16:AH16 BG16:BV16">
    <cfRule type="top10" priority="107" dxfId="584" rank="1" bottom="1"/>
  </conditionalFormatting>
  <conditionalFormatting sqref="G17:P17 Y17:AH17 BG17:BV17">
    <cfRule type="top10" priority="106" dxfId="584" rank="1" bottom="1"/>
  </conditionalFormatting>
  <conditionalFormatting sqref="G18:P18 Y18:AH18 BG18:BV18">
    <cfRule type="top10" priority="105" dxfId="584" rank="1" bottom="1"/>
  </conditionalFormatting>
  <conditionalFormatting sqref="G19:P19 Y19:AH19 BG19:BV19">
    <cfRule type="top10" priority="104" dxfId="584" rank="1" bottom="1"/>
  </conditionalFormatting>
  <conditionalFormatting sqref="G20:P20 Y20:AH20 BG20:BV20">
    <cfRule type="top10" priority="103" dxfId="584" rank="1" bottom="1"/>
  </conditionalFormatting>
  <conditionalFormatting sqref="G21:P23 Y21:AH23 BG21:BV23">
    <cfRule type="top10" priority="102" dxfId="584" rank="1" bottom="1"/>
  </conditionalFormatting>
  <conditionalFormatting sqref="G24:P24 Y24:AH24 BG24:BV24">
    <cfRule type="top10" priority="101" dxfId="584" rank="1" bottom="1"/>
  </conditionalFormatting>
  <conditionalFormatting sqref="G25:P25 Y25:AH25 BG25:BV25">
    <cfRule type="top10" priority="100" dxfId="584" rank="1" bottom="1"/>
  </conditionalFormatting>
  <conditionalFormatting sqref="G26:P26 Y26:AH26 BG26:BV26">
    <cfRule type="top10" priority="99" dxfId="584" rank="1" bottom="1"/>
  </conditionalFormatting>
  <conditionalFormatting sqref="G22:P22 Y22:AH22 BG22:BV22">
    <cfRule type="top10" priority="98" dxfId="584" rank="1" bottom="1"/>
  </conditionalFormatting>
  <conditionalFormatting sqref="G23:P23 Y23:AH23 BG23:BV23">
    <cfRule type="top10" priority="97" dxfId="584" rank="1" bottom="1"/>
  </conditionalFormatting>
  <conditionalFormatting sqref="G31:P31 AF31:BD31">
    <cfRule type="top10" priority="96" dxfId="584" rank="1" bottom="1"/>
  </conditionalFormatting>
  <conditionalFormatting sqref="G32:P32 AF32:BD32">
    <cfRule type="top10" priority="95" dxfId="584" rank="1" bottom="1"/>
  </conditionalFormatting>
  <conditionalFormatting sqref="G33:P33 AF33:BD33">
    <cfRule type="top10" priority="94" dxfId="584" rank="1" bottom="1"/>
  </conditionalFormatting>
  <conditionalFormatting sqref="G34:P34 AF34:BD34">
    <cfRule type="top10" priority="93" dxfId="584" rank="1" bottom="1"/>
  </conditionalFormatting>
  <conditionalFormatting sqref="G35:P35 AF35:BD35">
    <cfRule type="top10" priority="92" dxfId="584" rank="1" bottom="1"/>
  </conditionalFormatting>
  <conditionalFormatting sqref="G36:P36 AF36:BD36">
    <cfRule type="top10" priority="91" dxfId="584" rank="1" bottom="1"/>
  </conditionalFormatting>
  <conditionalFormatting sqref="G37:P37 AF37:BD37">
    <cfRule type="top10" priority="90" dxfId="584" rank="1" bottom="1"/>
  </conditionalFormatting>
  <conditionalFormatting sqref="G38:P38 AG38:BD38">
    <cfRule type="top10" priority="89" dxfId="584" rank="1" bottom="1"/>
  </conditionalFormatting>
  <conditionalFormatting sqref="G39:P39 AG39:BD39">
    <cfRule type="top10" priority="88" dxfId="584" rank="1" bottom="1"/>
  </conditionalFormatting>
  <conditionalFormatting sqref="C9:F9">
    <cfRule type="top10" priority="70" dxfId="584" rank="1" bottom="1"/>
  </conditionalFormatting>
  <conditionalFormatting sqref="C10:F10">
    <cfRule type="top10" priority="71" dxfId="585" rank="1" bottom="1"/>
  </conditionalFormatting>
  <conditionalFormatting sqref="C11:F11">
    <cfRule type="top10" priority="72" dxfId="584" rank="1" bottom="1"/>
  </conditionalFormatting>
  <conditionalFormatting sqref="C12:F12">
    <cfRule type="top10" priority="73" dxfId="584" rank="1" bottom="1"/>
  </conditionalFormatting>
  <conditionalFormatting sqref="C13:F13">
    <cfRule type="top10" priority="74" dxfId="584" rank="1" bottom="1"/>
  </conditionalFormatting>
  <conditionalFormatting sqref="C14:F14">
    <cfRule type="top10" priority="75" dxfId="584" rank="1" bottom="1"/>
  </conditionalFormatting>
  <conditionalFormatting sqref="C15:F15">
    <cfRule type="top10" priority="76" dxfId="584" rank="1" bottom="1"/>
  </conditionalFormatting>
  <conditionalFormatting sqref="C16:F16">
    <cfRule type="top10" priority="77" dxfId="584" rank="1" bottom="1"/>
  </conditionalFormatting>
  <conditionalFormatting sqref="C17:F17">
    <cfRule type="top10" priority="78" dxfId="584" rank="1" bottom="1"/>
  </conditionalFormatting>
  <conditionalFormatting sqref="C18:F18">
    <cfRule type="top10" priority="79" dxfId="584" rank="1" bottom="1"/>
  </conditionalFormatting>
  <conditionalFormatting sqref="C19:F19">
    <cfRule type="top10" priority="80" dxfId="584" rank="1" bottom="1"/>
  </conditionalFormatting>
  <conditionalFormatting sqref="C20:F20">
    <cfRule type="top10" priority="81" dxfId="584" rank="1" bottom="1"/>
  </conditionalFormatting>
  <conditionalFormatting sqref="C21:F23">
    <cfRule type="top10" priority="82" dxfId="584" rank="1" bottom="1"/>
  </conditionalFormatting>
  <conditionalFormatting sqref="C24:F24">
    <cfRule type="top10" priority="83" dxfId="584" rank="1" bottom="1"/>
  </conditionalFormatting>
  <conditionalFormatting sqref="C25:F25">
    <cfRule type="top10" priority="84" dxfId="584" rank="1" bottom="1"/>
  </conditionalFormatting>
  <conditionalFormatting sqref="C26:F26">
    <cfRule type="top10" priority="85" dxfId="584" rank="1" bottom="1"/>
  </conditionalFormatting>
  <conditionalFormatting sqref="C22:F22">
    <cfRule type="top10" priority="86" dxfId="584" rank="1" bottom="1"/>
  </conditionalFormatting>
  <conditionalFormatting sqref="C23:F23">
    <cfRule type="top10" priority="87" dxfId="584" rank="1" bottom="1"/>
  </conditionalFormatting>
  <conditionalFormatting sqref="Q9:X9">
    <cfRule type="top10" priority="52" dxfId="584" rank="1" bottom="1"/>
  </conditionalFormatting>
  <conditionalFormatting sqref="Q10:X10">
    <cfRule type="top10" priority="53" dxfId="585" rank="1" bottom="1"/>
  </conditionalFormatting>
  <conditionalFormatting sqref="Q11:X11">
    <cfRule type="top10" priority="54" dxfId="584" rank="1" bottom="1"/>
  </conditionalFormatting>
  <conditionalFormatting sqref="Q12:X12">
    <cfRule type="top10" priority="55" dxfId="584" rank="1" bottom="1"/>
  </conditionalFormatting>
  <conditionalFormatting sqref="Q13:X13">
    <cfRule type="top10" priority="56" dxfId="584" rank="1" bottom="1"/>
  </conditionalFormatting>
  <conditionalFormatting sqref="Q14:X14">
    <cfRule type="top10" priority="57" dxfId="584" rank="1" bottom="1"/>
  </conditionalFormatting>
  <conditionalFormatting sqref="Q15:X15">
    <cfRule type="top10" priority="58" dxfId="584" rank="1" bottom="1"/>
  </conditionalFormatting>
  <conditionalFormatting sqref="Q16:X16">
    <cfRule type="top10" priority="59" dxfId="584" rank="1" bottom="1"/>
  </conditionalFormatting>
  <conditionalFormatting sqref="Q17:X17">
    <cfRule type="top10" priority="60" dxfId="584" rank="1" bottom="1"/>
  </conditionalFormatting>
  <conditionalFormatting sqref="Q18:X18">
    <cfRule type="top10" priority="61" dxfId="584" rank="1" bottom="1"/>
  </conditionalFormatting>
  <conditionalFormatting sqref="Q19:X19">
    <cfRule type="top10" priority="62" dxfId="584" rank="1" bottom="1"/>
  </conditionalFormatting>
  <conditionalFormatting sqref="Q20:X20">
    <cfRule type="top10" priority="63" dxfId="584" rank="1" bottom="1"/>
  </conditionalFormatting>
  <conditionalFormatting sqref="Q21:X23">
    <cfRule type="top10" priority="64" dxfId="584" rank="1" bottom="1"/>
  </conditionalFormatting>
  <conditionalFormatting sqref="Q24:X24">
    <cfRule type="top10" priority="65" dxfId="584" rank="1" bottom="1"/>
  </conditionalFormatting>
  <conditionalFormatting sqref="Q25:X25">
    <cfRule type="top10" priority="66" dxfId="584" rank="1" bottom="1"/>
  </conditionalFormatting>
  <conditionalFormatting sqref="Q26:X26">
    <cfRule type="top10" priority="67" dxfId="584" rank="1" bottom="1"/>
  </conditionalFormatting>
  <conditionalFormatting sqref="Q22:X22">
    <cfRule type="top10" priority="68" dxfId="584" rank="1" bottom="1"/>
  </conditionalFormatting>
  <conditionalFormatting sqref="Q23:X23">
    <cfRule type="top10" priority="69" dxfId="584" rank="1" bottom="1"/>
  </conditionalFormatting>
  <conditionalFormatting sqref="AI9:BF9">
    <cfRule type="top10" priority="34" dxfId="584" rank="1" bottom="1"/>
  </conditionalFormatting>
  <conditionalFormatting sqref="AI10:BF10">
    <cfRule type="top10" priority="35" dxfId="585" rank="1" bottom="1"/>
  </conditionalFormatting>
  <conditionalFormatting sqref="AI11:BF11">
    <cfRule type="top10" priority="36" dxfId="584" rank="1" bottom="1"/>
  </conditionalFormatting>
  <conditionalFormatting sqref="AI12:BF12">
    <cfRule type="top10" priority="37" dxfId="584" rank="1" bottom="1"/>
  </conditionalFormatting>
  <conditionalFormatting sqref="AI13:BF13">
    <cfRule type="top10" priority="38" dxfId="584" rank="1" bottom="1"/>
  </conditionalFormatting>
  <conditionalFormatting sqref="AI14:BF14">
    <cfRule type="top10" priority="39" dxfId="584" rank="1" bottom="1"/>
  </conditionalFormatting>
  <conditionalFormatting sqref="AI15:BF15">
    <cfRule type="top10" priority="40" dxfId="584" rank="1" bottom="1"/>
  </conditionalFormatting>
  <conditionalFormatting sqref="AI16:BF16">
    <cfRule type="top10" priority="41" dxfId="584" rank="1" bottom="1"/>
  </conditionalFormatting>
  <conditionalFormatting sqref="AI17:BF17">
    <cfRule type="top10" priority="42" dxfId="584" rank="1" bottom="1"/>
  </conditionalFormatting>
  <conditionalFormatting sqref="AI18:BF18">
    <cfRule type="top10" priority="43" dxfId="584" rank="1" bottom="1"/>
  </conditionalFormatting>
  <conditionalFormatting sqref="AI19:BF19">
    <cfRule type="top10" priority="44" dxfId="584" rank="1" bottom="1"/>
  </conditionalFormatting>
  <conditionalFormatting sqref="AI20:BF20">
    <cfRule type="top10" priority="45" dxfId="584" rank="1" bottom="1"/>
  </conditionalFormatting>
  <conditionalFormatting sqref="AI21:BF23">
    <cfRule type="top10" priority="46" dxfId="584" rank="1" bottom="1"/>
  </conditionalFormatting>
  <conditionalFormatting sqref="AI24:BF24">
    <cfRule type="top10" priority="47" dxfId="584" rank="1" bottom="1"/>
  </conditionalFormatting>
  <conditionalFormatting sqref="AI25:BF25">
    <cfRule type="top10" priority="48" dxfId="584" rank="1" bottom="1"/>
  </conditionalFormatting>
  <conditionalFormatting sqref="AI26:BF26">
    <cfRule type="top10" priority="49" dxfId="584" rank="1" bottom="1"/>
  </conditionalFormatting>
  <conditionalFormatting sqref="AI22:BF22">
    <cfRule type="top10" priority="50" dxfId="584" rank="1" bottom="1"/>
  </conditionalFormatting>
  <conditionalFormatting sqref="AI23:BF23">
    <cfRule type="top10" priority="51" dxfId="584" rank="1" bottom="1"/>
  </conditionalFormatting>
  <conditionalFormatting sqref="C31:D31">
    <cfRule type="top10" priority="25" dxfId="584" rank="1" bottom="1"/>
  </conditionalFormatting>
  <conditionalFormatting sqref="C32:D32">
    <cfRule type="top10" priority="26" dxfId="584" rank="1" bottom="1"/>
  </conditionalFormatting>
  <conditionalFormatting sqref="C33:D33">
    <cfRule type="top10" priority="27" dxfId="584" rank="1" bottom="1"/>
  </conditionalFormatting>
  <conditionalFormatting sqref="C34:D34">
    <cfRule type="top10" priority="28" dxfId="584" rank="1" bottom="1"/>
  </conditionalFormatting>
  <conditionalFormatting sqref="C35:D35">
    <cfRule type="top10" priority="29" dxfId="584" rank="1" bottom="1"/>
  </conditionalFormatting>
  <conditionalFormatting sqref="C36:D36">
    <cfRule type="top10" priority="30" dxfId="584" rank="1" bottom="1"/>
  </conditionalFormatting>
  <conditionalFormatting sqref="C37:D37">
    <cfRule type="top10" priority="31" dxfId="584" rank="1" bottom="1"/>
  </conditionalFormatting>
  <conditionalFormatting sqref="C38">
    <cfRule type="top10" priority="32" dxfId="584" rank="1" bottom="1"/>
  </conditionalFormatting>
  <conditionalFormatting sqref="C39">
    <cfRule type="top10" priority="33" dxfId="584" rank="1" bottom="1"/>
  </conditionalFormatting>
  <conditionalFormatting sqref="E31:F31">
    <cfRule type="top10" priority="16" dxfId="584" rank="1" bottom="1"/>
  </conditionalFormatting>
  <conditionalFormatting sqref="E32:F32">
    <cfRule type="top10" priority="17" dxfId="584" rank="1" bottom="1"/>
  </conditionalFormatting>
  <conditionalFormatting sqref="E33:F33">
    <cfRule type="top10" priority="18" dxfId="584" rank="1" bottom="1"/>
  </conditionalFormatting>
  <conditionalFormatting sqref="E34:F34">
    <cfRule type="top10" priority="19" dxfId="584" rank="1" bottom="1"/>
  </conditionalFormatting>
  <conditionalFormatting sqref="E35:F35">
    <cfRule type="top10" priority="20" dxfId="584" rank="1" bottom="1"/>
  </conditionalFormatting>
  <conditionalFormatting sqref="E36:F36">
    <cfRule type="top10" priority="21" dxfId="584" rank="1" bottom="1"/>
  </conditionalFormatting>
  <conditionalFormatting sqref="E37:F37">
    <cfRule type="top10" priority="22" dxfId="584" rank="1" bottom="1"/>
  </conditionalFormatting>
  <conditionalFormatting sqref="E38">
    <cfRule type="top10" priority="23" dxfId="584" rank="1" bottom="1"/>
  </conditionalFormatting>
  <conditionalFormatting sqref="E39">
    <cfRule type="top10" priority="24" dxfId="584" rank="1" bottom="1"/>
  </conditionalFormatting>
  <conditionalFormatting sqref="Q31:AE31">
    <cfRule type="top10" priority="7" dxfId="584" rank="1" bottom="1"/>
  </conditionalFormatting>
  <conditionalFormatting sqref="Q32:AE32">
    <cfRule type="top10" priority="8" dxfId="584" rank="1" bottom="1"/>
  </conditionalFormatting>
  <conditionalFormatting sqref="Q33:AE33">
    <cfRule type="top10" priority="9" dxfId="584" rank="1" bottom="1"/>
  </conditionalFormatting>
  <conditionalFormatting sqref="Q34:AE34">
    <cfRule type="top10" priority="10" dxfId="584" rank="1" bottom="1"/>
  </conditionalFormatting>
  <conditionalFormatting sqref="Q35:AE35">
    <cfRule type="top10" priority="11" dxfId="584" rank="1" bottom="1"/>
  </conditionalFormatting>
  <conditionalFormatting sqref="Q36:AE36">
    <cfRule type="top10" priority="12" dxfId="584" rank="1" bottom="1"/>
  </conditionalFormatting>
  <conditionalFormatting sqref="Q37:AE37">
    <cfRule type="top10" priority="13" dxfId="584" rank="1" bottom="1"/>
  </conditionalFormatting>
  <conditionalFormatting sqref="D38">
    <cfRule type="top10" priority="5" dxfId="584" rank="1" bottom="1"/>
  </conditionalFormatting>
  <conditionalFormatting sqref="D39">
    <cfRule type="top10" priority="6" dxfId="584" rank="1" bottom="1"/>
  </conditionalFormatting>
  <conditionalFormatting sqref="F38">
    <cfRule type="top10" priority="3" dxfId="584" rank="1" bottom="1"/>
  </conditionalFormatting>
  <conditionalFormatting sqref="F39">
    <cfRule type="top10" priority="4" dxfId="584" rank="1" bottom="1"/>
  </conditionalFormatting>
  <conditionalFormatting sqref="Q38:AF38">
    <cfRule type="top10" priority="1" dxfId="584" rank="1" bottom="1"/>
  </conditionalFormatting>
  <conditionalFormatting sqref="Q39:AF39">
    <cfRule type="top10" priority="2" dxfId="584" rank="1" bottom="1"/>
  </conditionalFormatting>
  <dataValidations count="4">
    <dataValidation type="decimal" operator="greaterThan" allowBlank="1" showInputMessage="1" showErrorMessage="1" error="Πρέπει να βάλετε αριθμό.&#10;Οι δεκαδικοί αριθμοί με κόμμα (,), όχι τελεία (.)" sqref="AO38:AO39 M38:M39 AA9:AA26 AC9:AC26 AE9:AE26 AG9:AG26 C31:C36 K38:K39 BG9:BG26 I38:I39 G38:G39 AI9:AI26 AG38:AG39 AI38:AI39 BE9:BE26 Q9:Q26 AQ31:AQ36 BC31:BC36 BA31:BA36 AK31:AK36 S9:S26 U9:U26 W9:W26 AY31:AY36 AW31:AW36 AS38:AS39 AU31:AU36 AS31:AS36 AU38:AU39 AW38:AW39 AY38:AY39 AU9:AU26 O31:O36 M31:M36 AK38:AK39 BA38:BA39 BC38:BC39 AO31:AO36 AM31:AM36 BO9:BO26 BQ9:BQ26 BS9:BS26 BU9:BU26 AQ38:AQ39 BI9:BI26 BK9:BK26 BM9:BM26 K31:K36 AM38:AM39 I31:I36 G31:G36 C38:C39 AK9:AK26 AM9:AM26 AO9:AO26 AY9:AY26 AG31:AG36 AI31:AI36 BA9:BA26 BC9:BC26 AQ9:AQ26 AW9:AW26 AS9:AS26 G9:G26 I9:I26 K9:K26 M9:M26 O9:O26 E31:E36 E38:E39 C9:C26 E9:E26 Y9:Y26 O38:O39 AA31:AA36 Q31:Q36 S31:S36 U31:U36 W31:W36 AE31:AE36 Y31:Y36 AC31:AC36 Q38:Q39 S38:S39 U38:U39 W38:W39 AE38:AE39 Y38:Y39 AC38:AC39 AA38:AA39">
      <formula1>0</formula1>
    </dataValidation>
    <dataValidation type="list" allowBlank="1" showInputMessage="1" showErrorMessage="1" sqref="AZ38:AZ39 AZ9:AZ26 AB9:AB26 AD9:AD26 AF9:AF26 AH9:AH26 D9:D26 BH9:BH26 Z9:Z26 H9:H26 J9:J26 L9:L26 N9:N26 P9:P26 F9:F26 R9:R26 AN31:AN36 AT31:AT36 AR31:AR36 AL31:AL36 T9:T26 V9:V26 X9:X26 AP31:AP36 BD31:BD36 AV38:AV39 BB31:BB36 AV31:AV36 BB38:BB39 BD38:BD39 AP38:AP39 AJ31:AJ36 AV9:AV26 P31:P36 AL38:AL39 AR38:AR39 AT38:AT39 AZ31:AZ36 BP9:BP26 BR9:BR26 BT9:BT26 BV9:BV26 AX31:AX36 BJ9:BJ26 BL9:BL26 BN9:BN26 AN38:AN39 AX38:AX39 BB9:BB26 N31:N36 L31:L36 BD9:BD26 J31:J36 H31:H36 AH31:AH36 D31:D36 AF31:AF36 AP9:AP26 AR9:AR26 AT9:AT26 F31:F36 BF9:BF26 AJ9:AJ26 AX9:AX26 AL9:AL26 AN9:AN26 R31:R36 X31:X36 AD31:AD36 Z31:Z36 V31:V36 AB31:AB36 T31:T36">
      <formula1>$D$1:$D$2</formula1>
    </dataValidation>
    <dataValidation type="whole" allowBlank="1" showInputMessage="1" showErrorMessage="1" promptTitle="Βάρος σε g" sqref="AJ39 AH39 H39 J39 L39 N39 P39 D39 F39 R39 T39 V39 X39 Z39 AB39 AD39 AF39">
      <formula1>300</formula1>
      <formula2>4000</formula2>
    </dataValidation>
    <dataValidation type="whole" allowBlank="1" showInputMessage="1" showErrorMessage="1" promptTitle="Βάρος σε g" sqref="AJ38 AH38 H38 J38 L38 N38 P38 D38 F38 R38 T38 V38 X38 Z38 AB38 AD38 AF38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69" r:id="rId1"/>
  <rowBreaks count="1" manualBreakCount="1">
    <brk id="26" max="255" man="1"/>
  </rowBreaks>
  <colBreaks count="2" manualBreakCount="2">
    <brk id="28" max="65535" man="1"/>
    <brk id="5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2"/>
  <sheetViews>
    <sheetView tabSelected="1" zoomScale="80" zoomScaleNormal="8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D6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421875" style="2" customWidth="1"/>
    <col min="4" max="4" width="5.8515625" style="8" customWidth="1"/>
    <col min="5" max="5" width="5.421875" style="2" customWidth="1"/>
    <col min="6" max="6" width="5.421875" style="8" customWidth="1"/>
    <col min="7" max="7" width="6.421875" style="2" customWidth="1"/>
    <col min="8" max="8" width="4.71093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5.421875" style="8" customWidth="1"/>
    <col min="19" max="19" width="5.421875" style="2" customWidth="1"/>
    <col min="20" max="20" width="5.8515625" style="8" customWidth="1"/>
    <col min="21" max="21" width="5.421875" style="2" customWidth="1"/>
    <col min="22" max="22" width="5.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53" width="5.421875" style="2" customWidth="1"/>
    <col min="54" max="54" width="3.57421875" style="8" customWidth="1"/>
    <col min="55" max="55" width="5.421875" style="2" customWidth="1"/>
    <col min="56" max="56" width="3.57421875" style="8" customWidth="1"/>
    <col min="57" max="57" width="5.421875" style="2" customWidth="1"/>
    <col min="58" max="58" width="7.140625" style="8" customWidth="1"/>
    <col min="59" max="59" width="7.140625" style="2" customWidth="1"/>
    <col min="60" max="60" width="7.140625" style="8" customWidth="1"/>
    <col min="61" max="61" width="7.140625" style="2" customWidth="1"/>
    <col min="62" max="62" width="3.57421875" style="8" customWidth="1"/>
    <col min="63" max="63" width="7.28125" style="2" customWidth="1"/>
    <col min="64" max="64" width="3.57421875" style="8" customWidth="1"/>
    <col min="65" max="65" width="5.421875" style="2" customWidth="1"/>
    <col min="66" max="66" width="3.57421875" style="8" customWidth="1"/>
    <col min="67" max="67" width="5.421875" style="2" customWidth="1"/>
    <col min="68" max="68" width="3.57421875" style="8" customWidth="1"/>
    <col min="69" max="69" width="5.421875" style="2" customWidth="1"/>
    <col min="70" max="70" width="3.57421875" style="8" customWidth="1"/>
    <col min="71" max="71" width="5.421875" style="2" customWidth="1"/>
    <col min="72" max="72" width="3.57421875" style="8" customWidth="1"/>
    <col min="73" max="73" width="5.421875" style="2" customWidth="1"/>
    <col min="74" max="74" width="3.57421875" style="8" customWidth="1"/>
    <col min="75" max="110" width="5.00390625" style="2" customWidth="1"/>
    <col min="111" max="16384" width="9.140625" style="2" customWidth="1"/>
  </cols>
  <sheetData>
    <row r="1" spans="1:74" ht="9.75" customHeight="1">
      <c r="A1" s="115"/>
      <c r="B1" s="115"/>
      <c r="C1" s="1"/>
      <c r="D1" s="1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89.25" customHeight="1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  <c r="BG2" s="1"/>
      <c r="BH2" s="3" t="s">
        <v>4</v>
      </c>
      <c r="BI2" s="1"/>
      <c r="BJ2" s="3" t="s">
        <v>4</v>
      </c>
      <c r="BK2" s="1"/>
      <c r="BL2" s="3" t="s">
        <v>4</v>
      </c>
      <c r="BM2" s="1"/>
      <c r="BN2" s="3" t="s">
        <v>4</v>
      </c>
      <c r="BO2" s="1"/>
      <c r="BP2" s="3" t="s">
        <v>4</v>
      </c>
      <c r="BQ2" s="1"/>
      <c r="BR2" s="3" t="s">
        <v>4</v>
      </c>
      <c r="BS2" s="1"/>
      <c r="BT2" s="3" t="s">
        <v>4</v>
      </c>
      <c r="BU2" s="1"/>
      <c r="BV2" s="3" t="s">
        <v>4</v>
      </c>
    </row>
    <row r="3" spans="1:74" ht="23.25" customHeight="1">
      <c r="A3" s="116" t="s">
        <v>16</v>
      </c>
      <c r="B3" s="116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ht="15.75" thickBot="1">
      <c r="A4" s="117" t="s">
        <v>164</v>
      </c>
      <c r="B4" s="117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  <c r="BJ4" s="2"/>
      <c r="BL4" s="2"/>
      <c r="BN4" s="2"/>
      <c r="BP4" s="2"/>
      <c r="BR4" s="2"/>
      <c r="BT4" s="2"/>
      <c r="BV4" s="2"/>
    </row>
    <row r="5" spans="1:74" s="4" customFormat="1" ht="18" thickBot="1">
      <c r="A5" s="9"/>
      <c r="C5" s="118" t="s">
        <v>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1" t="s">
        <v>6</v>
      </c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24" t="s">
        <v>17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6"/>
    </row>
    <row r="6" spans="1:74" ht="86.25" customHeight="1" thickBot="1">
      <c r="A6" s="109" t="s">
        <v>0</v>
      </c>
      <c r="B6" s="111" t="s">
        <v>1</v>
      </c>
      <c r="C6" s="101" t="s">
        <v>175</v>
      </c>
      <c r="D6" s="102"/>
      <c r="E6" s="101" t="s">
        <v>176</v>
      </c>
      <c r="F6" s="102"/>
      <c r="G6" s="101" t="s">
        <v>177</v>
      </c>
      <c r="H6" s="102"/>
      <c r="I6" s="101"/>
      <c r="J6" s="102"/>
      <c r="K6" s="101"/>
      <c r="L6" s="102"/>
      <c r="M6" s="101"/>
      <c r="N6" s="102"/>
      <c r="O6" s="101"/>
      <c r="P6" s="102"/>
      <c r="Q6" s="113" t="s">
        <v>178</v>
      </c>
      <c r="R6" s="114"/>
      <c r="S6" s="113" t="s">
        <v>179</v>
      </c>
      <c r="T6" s="114"/>
      <c r="U6" s="113"/>
      <c r="V6" s="114"/>
      <c r="W6" s="113"/>
      <c r="X6" s="114"/>
      <c r="Y6" s="113"/>
      <c r="Z6" s="114"/>
      <c r="AA6" s="113"/>
      <c r="AB6" s="114"/>
      <c r="AC6" s="113"/>
      <c r="AD6" s="114"/>
      <c r="AE6" s="113"/>
      <c r="AF6" s="114"/>
      <c r="AG6" s="113"/>
      <c r="AH6" s="114"/>
      <c r="AI6" s="99" t="s">
        <v>180</v>
      </c>
      <c r="AJ6" s="100"/>
      <c r="AK6" s="99" t="s">
        <v>181</v>
      </c>
      <c r="AL6" s="100"/>
      <c r="AM6" s="99" t="s">
        <v>182</v>
      </c>
      <c r="AN6" s="100"/>
      <c r="AO6" s="99" t="s">
        <v>183</v>
      </c>
      <c r="AP6" s="100"/>
      <c r="AQ6" s="99" t="s">
        <v>184</v>
      </c>
      <c r="AR6" s="100"/>
      <c r="AS6" s="99" t="s">
        <v>185</v>
      </c>
      <c r="AT6" s="100"/>
      <c r="AU6" s="99" t="s">
        <v>186</v>
      </c>
      <c r="AV6" s="100"/>
      <c r="AW6" s="99"/>
      <c r="AX6" s="100"/>
      <c r="AY6" s="99"/>
      <c r="AZ6" s="100"/>
      <c r="BA6" s="99"/>
      <c r="BB6" s="100"/>
      <c r="BC6" s="99"/>
      <c r="BD6" s="100"/>
      <c r="BE6" s="99"/>
      <c r="BF6" s="100"/>
      <c r="BG6" s="99"/>
      <c r="BH6" s="100"/>
      <c r="BI6" s="99"/>
      <c r="BJ6" s="100"/>
      <c r="BK6" s="99"/>
      <c r="BL6" s="100"/>
      <c r="BM6" s="99"/>
      <c r="BN6" s="100"/>
      <c r="BO6" s="99"/>
      <c r="BP6" s="100"/>
      <c r="BQ6" s="99"/>
      <c r="BR6" s="100"/>
      <c r="BS6" s="99"/>
      <c r="BT6" s="100"/>
      <c r="BU6" s="99"/>
      <c r="BV6" s="100"/>
    </row>
    <row r="7" spans="1:74" ht="15" thickBot="1">
      <c r="A7" s="110"/>
      <c r="B7" s="11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  <c r="BG7" s="7" t="s">
        <v>3</v>
      </c>
      <c r="BH7" s="6" t="s">
        <v>2</v>
      </c>
      <c r="BI7" s="7" t="s">
        <v>3</v>
      </c>
      <c r="BJ7" s="6" t="s">
        <v>2</v>
      </c>
      <c r="BK7" s="7" t="s">
        <v>3</v>
      </c>
      <c r="BL7" s="6" t="s">
        <v>2</v>
      </c>
      <c r="BM7" s="7" t="s">
        <v>3</v>
      </c>
      <c r="BN7" s="6" t="s">
        <v>2</v>
      </c>
      <c r="BO7" s="7" t="s">
        <v>3</v>
      </c>
      <c r="BP7" s="6" t="s">
        <v>2</v>
      </c>
      <c r="BQ7" s="7" t="s">
        <v>3</v>
      </c>
      <c r="BR7" s="6" t="s">
        <v>2</v>
      </c>
      <c r="BS7" s="7" t="s">
        <v>3</v>
      </c>
      <c r="BT7" s="6" t="s">
        <v>2</v>
      </c>
      <c r="BU7" s="16" t="s">
        <v>3</v>
      </c>
      <c r="BV7" s="15" t="s">
        <v>2</v>
      </c>
    </row>
    <row r="8" spans="1:74" s="21" customFormat="1" ht="18.75" customHeight="1" thickBot="1">
      <c r="A8" s="13" t="s">
        <v>10</v>
      </c>
      <c r="B8" s="14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7"/>
      <c r="BV8" s="20"/>
    </row>
    <row r="9" spans="1:75" s="21" customFormat="1" ht="18.75" customHeight="1">
      <c r="A9" s="39">
        <v>1</v>
      </c>
      <c r="B9" s="40" t="s">
        <v>83</v>
      </c>
      <c r="C9" s="30">
        <v>6.95</v>
      </c>
      <c r="D9" s="60" t="s">
        <v>4</v>
      </c>
      <c r="E9" s="30">
        <v>6.95</v>
      </c>
      <c r="F9" s="60" t="s">
        <v>4</v>
      </c>
      <c r="G9" s="30">
        <v>8.5</v>
      </c>
      <c r="H9" s="60"/>
      <c r="I9" s="30"/>
      <c r="J9" s="60"/>
      <c r="K9" s="30"/>
      <c r="L9" s="60"/>
      <c r="M9" s="30"/>
      <c r="N9" s="60"/>
      <c r="O9" s="30"/>
      <c r="P9" s="60"/>
      <c r="Q9" s="30"/>
      <c r="R9" s="60"/>
      <c r="S9" s="30">
        <v>8.75</v>
      </c>
      <c r="T9" s="60"/>
      <c r="U9" s="30"/>
      <c r="V9" s="60"/>
      <c r="W9" s="30"/>
      <c r="X9" s="60"/>
      <c r="Y9" s="30"/>
      <c r="Z9" s="60"/>
      <c r="AA9" s="30"/>
      <c r="AB9" s="60"/>
      <c r="AC9" s="30"/>
      <c r="AD9" s="60"/>
      <c r="AE9" s="30"/>
      <c r="AF9" s="60"/>
      <c r="AG9" s="30"/>
      <c r="AH9" s="60"/>
      <c r="AI9" s="30"/>
      <c r="AJ9" s="60"/>
      <c r="AK9" s="30">
        <v>9.5</v>
      </c>
      <c r="AL9" s="60"/>
      <c r="AM9" s="30">
        <v>9.5</v>
      </c>
      <c r="AN9" s="60"/>
      <c r="AO9" s="30">
        <v>8.95</v>
      </c>
      <c r="AP9" s="60"/>
      <c r="AQ9" s="30">
        <v>9.5</v>
      </c>
      <c r="AR9" s="60"/>
      <c r="AS9" s="30">
        <v>9</v>
      </c>
      <c r="AT9" s="60"/>
      <c r="AU9" s="30">
        <v>8.9</v>
      </c>
      <c r="AV9" s="60"/>
      <c r="AW9" s="30"/>
      <c r="AX9" s="60"/>
      <c r="AY9" s="30"/>
      <c r="AZ9" s="60"/>
      <c r="BA9" s="30"/>
      <c r="BB9" s="60"/>
      <c r="BC9" s="30"/>
      <c r="BD9" s="60"/>
      <c r="BE9" s="30"/>
      <c r="BF9" s="60"/>
      <c r="BG9" s="30"/>
      <c r="BH9" s="60"/>
      <c r="BI9" s="30"/>
      <c r="BJ9" s="60"/>
      <c r="BK9" s="30"/>
      <c r="BL9" s="60"/>
      <c r="BM9" s="30"/>
      <c r="BN9" s="60"/>
      <c r="BO9" s="30"/>
      <c r="BP9" s="60"/>
      <c r="BQ9" s="30"/>
      <c r="BR9" s="60"/>
      <c r="BS9" s="30"/>
      <c r="BT9" s="60"/>
      <c r="BU9" s="30"/>
      <c r="BV9" s="66"/>
      <c r="BW9" s="57">
        <f>COUNTIF(C9:BV9,"&gt;0")</f>
        <v>10</v>
      </c>
    </row>
    <row r="10" spans="1:75" s="27" customFormat="1" ht="18.75" customHeight="1">
      <c r="A10" s="22">
        <v>2</v>
      </c>
      <c r="B10" s="23" t="s">
        <v>84</v>
      </c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61"/>
      <c r="AN10" s="62"/>
      <c r="AO10" s="61"/>
      <c r="AP10" s="62"/>
      <c r="AQ10" s="61"/>
      <c r="AR10" s="62"/>
      <c r="AS10" s="61"/>
      <c r="AT10" s="62"/>
      <c r="AU10" s="61"/>
      <c r="AV10" s="62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1"/>
      <c r="BH10" s="62"/>
      <c r="BI10" s="61"/>
      <c r="BJ10" s="62"/>
      <c r="BK10" s="61"/>
      <c r="BL10" s="62"/>
      <c r="BM10" s="61"/>
      <c r="BN10" s="62"/>
      <c r="BO10" s="61"/>
      <c r="BP10" s="62"/>
      <c r="BQ10" s="61"/>
      <c r="BR10" s="62"/>
      <c r="BS10" s="61"/>
      <c r="BT10" s="62"/>
      <c r="BU10" s="61"/>
      <c r="BV10" s="67"/>
      <c r="BW10" s="57">
        <f aca="true" t="shared" si="0" ref="BW10:BW25">COUNTIF(C10:BV10,"&gt;0")</f>
        <v>0</v>
      </c>
    </row>
    <row r="11" spans="1:75" s="21" customFormat="1" ht="18.75" customHeight="1">
      <c r="A11" s="28">
        <v>3</v>
      </c>
      <c r="B11" s="29" t="s">
        <v>85</v>
      </c>
      <c r="C11" s="30">
        <v>6.95</v>
      </c>
      <c r="D11" s="31" t="s">
        <v>4</v>
      </c>
      <c r="E11" s="30">
        <v>6.95</v>
      </c>
      <c r="F11" s="31" t="s">
        <v>4</v>
      </c>
      <c r="G11" s="30">
        <v>8.5</v>
      </c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>
        <v>8</v>
      </c>
      <c r="T11" s="31"/>
      <c r="U11" s="30"/>
      <c r="V11" s="31"/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/>
      <c r="AJ11" s="31"/>
      <c r="AK11" s="30">
        <v>8.5</v>
      </c>
      <c r="AL11" s="31"/>
      <c r="AM11" s="30">
        <v>9</v>
      </c>
      <c r="AN11" s="31"/>
      <c r="AO11" s="30">
        <v>8.3</v>
      </c>
      <c r="AP11" s="31"/>
      <c r="AQ11" s="30">
        <v>9.5</v>
      </c>
      <c r="AR11" s="31"/>
      <c r="AS11" s="30"/>
      <c r="AT11" s="31"/>
      <c r="AU11" s="30">
        <v>8.5</v>
      </c>
      <c r="AV11" s="31"/>
      <c r="AW11" s="30"/>
      <c r="AX11" s="31"/>
      <c r="AY11" s="30"/>
      <c r="AZ11" s="31"/>
      <c r="BA11" s="30"/>
      <c r="BB11" s="31"/>
      <c r="BC11" s="30"/>
      <c r="BD11" s="31"/>
      <c r="BE11" s="30"/>
      <c r="BF11" s="31"/>
      <c r="BG11" s="30"/>
      <c r="BH11" s="31"/>
      <c r="BI11" s="30"/>
      <c r="BJ11" s="31"/>
      <c r="BK11" s="30"/>
      <c r="BL11" s="31"/>
      <c r="BM11" s="30"/>
      <c r="BN11" s="31"/>
      <c r="BO11" s="30"/>
      <c r="BP11" s="31"/>
      <c r="BQ11" s="30"/>
      <c r="BR11" s="31"/>
      <c r="BS11" s="30"/>
      <c r="BT11" s="31"/>
      <c r="BU11" s="30"/>
      <c r="BV11" s="32"/>
      <c r="BW11" s="57">
        <f t="shared" si="0"/>
        <v>9</v>
      </c>
    </row>
    <row r="12" spans="1:75" s="27" customFormat="1" ht="18.75" customHeight="1">
      <c r="A12" s="22">
        <v>4</v>
      </c>
      <c r="B12" s="23" t="s">
        <v>86</v>
      </c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1"/>
      <c r="BH12" s="62"/>
      <c r="BI12" s="61"/>
      <c r="BJ12" s="62"/>
      <c r="BK12" s="61"/>
      <c r="BL12" s="62"/>
      <c r="BM12" s="61"/>
      <c r="BN12" s="62"/>
      <c r="BO12" s="61"/>
      <c r="BP12" s="62"/>
      <c r="BQ12" s="61"/>
      <c r="BR12" s="62"/>
      <c r="BS12" s="61"/>
      <c r="BT12" s="62"/>
      <c r="BU12" s="61"/>
      <c r="BV12" s="67"/>
      <c r="BW12" s="57">
        <f t="shared" si="0"/>
        <v>0</v>
      </c>
    </row>
    <row r="13" spans="1:75" s="21" customFormat="1" ht="18.75" customHeight="1">
      <c r="A13" s="28">
        <v>5</v>
      </c>
      <c r="B13" s="35" t="s">
        <v>18</v>
      </c>
      <c r="C13" s="30">
        <v>4.35</v>
      </c>
      <c r="D13" s="60" t="s">
        <v>4</v>
      </c>
      <c r="E13" s="30">
        <v>3.95</v>
      </c>
      <c r="F13" s="60"/>
      <c r="G13" s="30">
        <v>3.5</v>
      </c>
      <c r="H13" s="60"/>
      <c r="I13" s="30"/>
      <c r="J13" s="60"/>
      <c r="K13" s="30"/>
      <c r="L13" s="60"/>
      <c r="M13" s="30"/>
      <c r="N13" s="60"/>
      <c r="O13" s="30"/>
      <c r="P13" s="60"/>
      <c r="Q13" s="30"/>
      <c r="R13" s="60"/>
      <c r="S13" s="30">
        <v>3.89</v>
      </c>
      <c r="T13" s="60" t="s">
        <v>4</v>
      </c>
      <c r="U13" s="30"/>
      <c r="V13" s="60"/>
      <c r="W13" s="30"/>
      <c r="X13" s="60"/>
      <c r="Y13" s="30"/>
      <c r="Z13" s="60"/>
      <c r="AA13" s="30"/>
      <c r="AB13" s="60"/>
      <c r="AC13" s="30"/>
      <c r="AD13" s="60"/>
      <c r="AE13" s="30"/>
      <c r="AF13" s="60"/>
      <c r="AG13" s="30"/>
      <c r="AH13" s="60"/>
      <c r="AI13" s="30">
        <v>4.4</v>
      </c>
      <c r="AJ13" s="60"/>
      <c r="AK13" s="30">
        <v>5</v>
      </c>
      <c r="AL13" s="60"/>
      <c r="AM13" s="30">
        <v>5.5</v>
      </c>
      <c r="AN13" s="60"/>
      <c r="AO13" s="30">
        <v>4.95</v>
      </c>
      <c r="AP13" s="60"/>
      <c r="AQ13" s="30">
        <v>5.2</v>
      </c>
      <c r="AR13" s="60"/>
      <c r="AS13" s="30">
        <v>4.8</v>
      </c>
      <c r="AT13" s="60"/>
      <c r="AU13" s="30">
        <v>4.8</v>
      </c>
      <c r="AV13" s="60"/>
      <c r="AW13" s="30"/>
      <c r="AX13" s="60"/>
      <c r="AY13" s="30"/>
      <c r="AZ13" s="60"/>
      <c r="BA13" s="30"/>
      <c r="BB13" s="60"/>
      <c r="BC13" s="30"/>
      <c r="BD13" s="60"/>
      <c r="BE13" s="30"/>
      <c r="BF13" s="60"/>
      <c r="BG13" s="30"/>
      <c r="BH13" s="60"/>
      <c r="BI13" s="30"/>
      <c r="BJ13" s="60"/>
      <c r="BK13" s="30"/>
      <c r="BL13" s="60"/>
      <c r="BM13" s="30"/>
      <c r="BN13" s="60"/>
      <c r="BO13" s="30"/>
      <c r="BP13" s="60"/>
      <c r="BQ13" s="30"/>
      <c r="BR13" s="60"/>
      <c r="BS13" s="30"/>
      <c r="BT13" s="60"/>
      <c r="BU13" s="30"/>
      <c r="BV13" s="66"/>
      <c r="BW13" s="57">
        <f t="shared" si="0"/>
        <v>11</v>
      </c>
    </row>
    <row r="14" spans="1:75" s="27" customFormat="1" ht="18.75" customHeight="1">
      <c r="A14" s="22">
        <v>6</v>
      </c>
      <c r="B14" s="36" t="s">
        <v>19</v>
      </c>
      <c r="C14" s="61">
        <v>3.95</v>
      </c>
      <c r="D14" s="63"/>
      <c r="E14" s="61">
        <v>6.25</v>
      </c>
      <c r="F14" s="63"/>
      <c r="G14" s="61">
        <v>4.6</v>
      </c>
      <c r="H14" s="63"/>
      <c r="I14" s="61"/>
      <c r="J14" s="63"/>
      <c r="K14" s="61"/>
      <c r="L14" s="63"/>
      <c r="M14" s="61"/>
      <c r="N14" s="63"/>
      <c r="O14" s="61"/>
      <c r="P14" s="63"/>
      <c r="Q14" s="61">
        <v>2.7</v>
      </c>
      <c r="R14" s="63"/>
      <c r="S14" s="61">
        <v>3.59</v>
      </c>
      <c r="T14" s="63"/>
      <c r="U14" s="61"/>
      <c r="V14" s="63"/>
      <c r="W14" s="61"/>
      <c r="X14" s="63"/>
      <c r="Y14" s="61"/>
      <c r="Z14" s="63"/>
      <c r="AA14" s="61"/>
      <c r="AB14" s="63"/>
      <c r="AC14" s="61"/>
      <c r="AD14" s="63"/>
      <c r="AE14" s="61"/>
      <c r="AF14" s="63"/>
      <c r="AG14" s="61"/>
      <c r="AH14" s="63"/>
      <c r="AI14" s="61">
        <v>4.4</v>
      </c>
      <c r="AJ14" s="63"/>
      <c r="AK14" s="61">
        <v>5</v>
      </c>
      <c r="AL14" s="63"/>
      <c r="AM14" s="61">
        <v>5.5</v>
      </c>
      <c r="AN14" s="63"/>
      <c r="AO14" s="61">
        <v>4.95</v>
      </c>
      <c r="AP14" s="63"/>
      <c r="AQ14" s="61">
        <v>5.2</v>
      </c>
      <c r="AR14" s="63"/>
      <c r="AS14" s="61">
        <v>4.8</v>
      </c>
      <c r="AT14" s="63"/>
      <c r="AU14" s="61">
        <v>4.7</v>
      </c>
      <c r="AV14" s="63"/>
      <c r="AW14" s="61"/>
      <c r="AX14" s="63"/>
      <c r="AY14" s="61"/>
      <c r="AZ14" s="63"/>
      <c r="BA14" s="61"/>
      <c r="BB14" s="63"/>
      <c r="BC14" s="61"/>
      <c r="BD14" s="63"/>
      <c r="BE14" s="61"/>
      <c r="BF14" s="63"/>
      <c r="BG14" s="61"/>
      <c r="BH14" s="63"/>
      <c r="BI14" s="61"/>
      <c r="BJ14" s="63"/>
      <c r="BK14" s="61"/>
      <c r="BL14" s="63"/>
      <c r="BM14" s="61"/>
      <c r="BN14" s="63"/>
      <c r="BO14" s="61"/>
      <c r="BP14" s="63"/>
      <c r="BQ14" s="61"/>
      <c r="BR14" s="63"/>
      <c r="BS14" s="61"/>
      <c r="BT14" s="63"/>
      <c r="BU14" s="61"/>
      <c r="BV14" s="68"/>
      <c r="BW14" s="57">
        <f t="shared" si="0"/>
        <v>12</v>
      </c>
    </row>
    <row r="15" spans="1:75" s="21" customFormat="1" ht="18.75" customHeight="1">
      <c r="A15" s="28">
        <v>7</v>
      </c>
      <c r="B15" s="29" t="s">
        <v>20</v>
      </c>
      <c r="C15" s="30">
        <v>4.35</v>
      </c>
      <c r="D15" s="60" t="s">
        <v>4</v>
      </c>
      <c r="E15" s="30">
        <v>2.65</v>
      </c>
      <c r="F15" s="60" t="s">
        <v>4</v>
      </c>
      <c r="G15" s="30">
        <v>4.6</v>
      </c>
      <c r="H15" s="60"/>
      <c r="I15" s="30"/>
      <c r="J15" s="60"/>
      <c r="K15" s="30"/>
      <c r="L15" s="60"/>
      <c r="M15" s="30"/>
      <c r="N15" s="60"/>
      <c r="O15" s="30"/>
      <c r="P15" s="60"/>
      <c r="Q15" s="30"/>
      <c r="R15" s="60"/>
      <c r="S15" s="30">
        <v>3.89</v>
      </c>
      <c r="T15" s="60" t="s">
        <v>4</v>
      </c>
      <c r="U15" s="30"/>
      <c r="V15" s="60"/>
      <c r="W15" s="30"/>
      <c r="X15" s="60"/>
      <c r="Y15" s="30"/>
      <c r="Z15" s="60"/>
      <c r="AA15" s="30"/>
      <c r="AB15" s="60"/>
      <c r="AC15" s="30"/>
      <c r="AD15" s="60"/>
      <c r="AE15" s="30"/>
      <c r="AF15" s="60"/>
      <c r="AG15" s="30"/>
      <c r="AH15" s="60"/>
      <c r="AI15" s="30">
        <v>4.4</v>
      </c>
      <c r="AJ15" s="60"/>
      <c r="AK15" s="30">
        <v>5</v>
      </c>
      <c r="AL15" s="60"/>
      <c r="AM15" s="30">
        <v>5.5</v>
      </c>
      <c r="AN15" s="60"/>
      <c r="AO15" s="30">
        <v>4.95</v>
      </c>
      <c r="AP15" s="60"/>
      <c r="AQ15" s="30">
        <v>5.4</v>
      </c>
      <c r="AR15" s="60"/>
      <c r="AS15" s="30">
        <v>4.8</v>
      </c>
      <c r="AT15" s="60"/>
      <c r="AU15" s="30">
        <v>4.8</v>
      </c>
      <c r="AV15" s="60"/>
      <c r="AW15" s="30"/>
      <c r="AX15" s="60"/>
      <c r="AY15" s="30"/>
      <c r="AZ15" s="60"/>
      <c r="BA15" s="30"/>
      <c r="BB15" s="60"/>
      <c r="BC15" s="30"/>
      <c r="BD15" s="60"/>
      <c r="BE15" s="30"/>
      <c r="BF15" s="60"/>
      <c r="BG15" s="30"/>
      <c r="BH15" s="60"/>
      <c r="BI15" s="30"/>
      <c r="BJ15" s="60"/>
      <c r="BK15" s="30"/>
      <c r="BL15" s="60"/>
      <c r="BM15" s="30"/>
      <c r="BN15" s="60"/>
      <c r="BO15" s="30"/>
      <c r="BP15" s="60"/>
      <c r="BQ15" s="30"/>
      <c r="BR15" s="60"/>
      <c r="BS15" s="30"/>
      <c r="BT15" s="60"/>
      <c r="BU15" s="30"/>
      <c r="BV15" s="66"/>
      <c r="BW15" s="57">
        <f t="shared" si="0"/>
        <v>11</v>
      </c>
    </row>
    <row r="16" spans="1:75" s="27" customFormat="1" ht="18.75" customHeight="1">
      <c r="A16" s="22">
        <v>8</v>
      </c>
      <c r="B16" s="36" t="s">
        <v>21</v>
      </c>
      <c r="C16" s="61">
        <v>4.25</v>
      </c>
      <c r="D16" s="63"/>
      <c r="E16" s="61">
        <v>3.75</v>
      </c>
      <c r="F16" s="63"/>
      <c r="G16" s="61">
        <v>4.4</v>
      </c>
      <c r="H16" s="63"/>
      <c r="I16" s="61"/>
      <c r="J16" s="63"/>
      <c r="K16" s="61"/>
      <c r="L16" s="63"/>
      <c r="M16" s="61"/>
      <c r="N16" s="63"/>
      <c r="O16" s="61"/>
      <c r="P16" s="63"/>
      <c r="Q16" s="61">
        <v>2.95</v>
      </c>
      <c r="R16" s="63"/>
      <c r="S16" s="61"/>
      <c r="T16" s="63"/>
      <c r="U16" s="61"/>
      <c r="V16" s="63"/>
      <c r="W16" s="61"/>
      <c r="X16" s="63"/>
      <c r="Y16" s="61"/>
      <c r="Z16" s="63"/>
      <c r="AA16" s="61"/>
      <c r="AB16" s="63"/>
      <c r="AC16" s="61"/>
      <c r="AD16" s="63"/>
      <c r="AE16" s="61"/>
      <c r="AF16" s="63"/>
      <c r="AG16" s="61"/>
      <c r="AH16" s="63"/>
      <c r="AI16" s="61">
        <v>4.7</v>
      </c>
      <c r="AJ16" s="63"/>
      <c r="AK16" s="61">
        <v>5</v>
      </c>
      <c r="AL16" s="63"/>
      <c r="AM16" s="61">
        <v>5.6</v>
      </c>
      <c r="AN16" s="63"/>
      <c r="AO16" s="61">
        <v>5</v>
      </c>
      <c r="AP16" s="63"/>
      <c r="AQ16" s="61">
        <v>5.4</v>
      </c>
      <c r="AR16" s="63"/>
      <c r="AS16" s="61">
        <v>5</v>
      </c>
      <c r="AT16" s="63"/>
      <c r="AU16" s="61">
        <v>4.8</v>
      </c>
      <c r="AV16" s="63"/>
      <c r="AW16" s="61"/>
      <c r="AX16" s="63"/>
      <c r="AY16" s="61"/>
      <c r="AZ16" s="63"/>
      <c r="BA16" s="61"/>
      <c r="BB16" s="63"/>
      <c r="BC16" s="61"/>
      <c r="BD16" s="63"/>
      <c r="BE16" s="61"/>
      <c r="BF16" s="63"/>
      <c r="BG16" s="61"/>
      <c r="BH16" s="63"/>
      <c r="BI16" s="61"/>
      <c r="BJ16" s="63"/>
      <c r="BK16" s="61"/>
      <c r="BL16" s="63"/>
      <c r="BM16" s="61"/>
      <c r="BN16" s="63"/>
      <c r="BO16" s="61"/>
      <c r="BP16" s="63"/>
      <c r="BQ16" s="61"/>
      <c r="BR16" s="63"/>
      <c r="BS16" s="61"/>
      <c r="BT16" s="63"/>
      <c r="BU16" s="61"/>
      <c r="BV16" s="68"/>
      <c r="BW16" s="57">
        <f t="shared" si="0"/>
        <v>11</v>
      </c>
    </row>
    <row r="17" spans="1:75" s="21" customFormat="1" ht="18.75" customHeight="1">
      <c r="A17" s="28">
        <v>9</v>
      </c>
      <c r="B17" s="29" t="s">
        <v>22</v>
      </c>
      <c r="C17" s="30">
        <v>2.79</v>
      </c>
      <c r="D17" s="60" t="s">
        <v>4</v>
      </c>
      <c r="E17" s="30">
        <v>2.45</v>
      </c>
      <c r="F17" s="60" t="s">
        <v>4</v>
      </c>
      <c r="G17" s="30">
        <v>4.5</v>
      </c>
      <c r="H17" s="60"/>
      <c r="I17" s="30"/>
      <c r="J17" s="60"/>
      <c r="K17" s="30"/>
      <c r="L17" s="60"/>
      <c r="M17" s="30"/>
      <c r="N17" s="60"/>
      <c r="O17" s="30"/>
      <c r="P17" s="60"/>
      <c r="Q17" s="30">
        <v>2.65</v>
      </c>
      <c r="R17" s="60"/>
      <c r="S17" s="30">
        <v>3.29</v>
      </c>
      <c r="T17" s="60" t="s">
        <v>4</v>
      </c>
      <c r="U17" s="30"/>
      <c r="V17" s="60"/>
      <c r="W17" s="30"/>
      <c r="X17" s="60"/>
      <c r="Y17" s="30"/>
      <c r="Z17" s="60"/>
      <c r="AA17" s="30"/>
      <c r="AB17" s="60"/>
      <c r="AC17" s="30"/>
      <c r="AD17" s="60"/>
      <c r="AE17" s="30"/>
      <c r="AF17" s="60"/>
      <c r="AG17" s="30"/>
      <c r="AH17" s="60"/>
      <c r="AI17" s="30">
        <v>4.7</v>
      </c>
      <c r="AJ17" s="60"/>
      <c r="AK17" s="30">
        <v>5</v>
      </c>
      <c r="AL17" s="60"/>
      <c r="AM17" s="30">
        <v>5.5</v>
      </c>
      <c r="AN17" s="60"/>
      <c r="AO17" s="30"/>
      <c r="AP17" s="60"/>
      <c r="AQ17" s="30">
        <v>5.4</v>
      </c>
      <c r="AR17" s="60"/>
      <c r="AS17" s="30"/>
      <c r="AT17" s="60"/>
      <c r="AU17" s="30">
        <v>4.3</v>
      </c>
      <c r="AV17" s="60"/>
      <c r="AW17" s="30"/>
      <c r="AX17" s="60"/>
      <c r="AY17" s="30"/>
      <c r="AZ17" s="60"/>
      <c r="BA17" s="30"/>
      <c r="BB17" s="60"/>
      <c r="BC17" s="30"/>
      <c r="BD17" s="60"/>
      <c r="BE17" s="30"/>
      <c r="BF17" s="60"/>
      <c r="BG17" s="30"/>
      <c r="BH17" s="60"/>
      <c r="BI17" s="30"/>
      <c r="BJ17" s="60"/>
      <c r="BK17" s="30"/>
      <c r="BL17" s="60"/>
      <c r="BM17" s="30"/>
      <c r="BN17" s="60"/>
      <c r="BO17" s="30"/>
      <c r="BP17" s="60"/>
      <c r="BQ17" s="30"/>
      <c r="BR17" s="60"/>
      <c r="BS17" s="30"/>
      <c r="BT17" s="60"/>
      <c r="BU17" s="30"/>
      <c r="BV17" s="66"/>
      <c r="BW17" s="57">
        <f t="shared" si="0"/>
        <v>10</v>
      </c>
    </row>
    <row r="18" spans="1:75" s="27" customFormat="1" ht="18.75" customHeight="1">
      <c r="A18" s="22">
        <v>10</v>
      </c>
      <c r="B18" s="36" t="s">
        <v>23</v>
      </c>
      <c r="C18" s="61">
        <v>3.39</v>
      </c>
      <c r="D18" s="63"/>
      <c r="E18" s="61">
        <v>3.75</v>
      </c>
      <c r="F18" s="63"/>
      <c r="G18" s="61">
        <v>3.5</v>
      </c>
      <c r="H18" s="63"/>
      <c r="I18" s="61"/>
      <c r="J18" s="63"/>
      <c r="K18" s="61"/>
      <c r="L18" s="63"/>
      <c r="M18" s="61"/>
      <c r="N18" s="63"/>
      <c r="O18" s="61"/>
      <c r="P18" s="63"/>
      <c r="Q18" s="61">
        <v>2.95</v>
      </c>
      <c r="R18" s="63"/>
      <c r="S18" s="61">
        <v>4.3</v>
      </c>
      <c r="T18" s="63"/>
      <c r="U18" s="61"/>
      <c r="V18" s="63"/>
      <c r="W18" s="61"/>
      <c r="X18" s="63"/>
      <c r="Y18" s="61"/>
      <c r="Z18" s="63"/>
      <c r="AA18" s="61"/>
      <c r="AB18" s="63"/>
      <c r="AC18" s="61"/>
      <c r="AD18" s="63"/>
      <c r="AE18" s="61"/>
      <c r="AF18" s="63"/>
      <c r="AG18" s="61"/>
      <c r="AH18" s="63"/>
      <c r="AI18" s="61">
        <v>4.4</v>
      </c>
      <c r="AJ18" s="63"/>
      <c r="AK18" s="61">
        <v>4.8</v>
      </c>
      <c r="AL18" s="63"/>
      <c r="AM18" s="61">
        <v>5.5</v>
      </c>
      <c r="AN18" s="63"/>
      <c r="AO18" s="61">
        <v>2.8</v>
      </c>
      <c r="AP18" s="63"/>
      <c r="AQ18" s="61"/>
      <c r="AR18" s="63"/>
      <c r="AS18" s="61">
        <v>4.2</v>
      </c>
      <c r="AT18" s="63"/>
      <c r="AU18" s="61">
        <v>2.9</v>
      </c>
      <c r="AV18" s="63"/>
      <c r="AW18" s="61"/>
      <c r="AX18" s="63"/>
      <c r="AY18" s="61"/>
      <c r="AZ18" s="63"/>
      <c r="BA18" s="61"/>
      <c r="BB18" s="63"/>
      <c r="BC18" s="61"/>
      <c r="BD18" s="63"/>
      <c r="BE18" s="61"/>
      <c r="BF18" s="63"/>
      <c r="BG18" s="61"/>
      <c r="BH18" s="63"/>
      <c r="BI18" s="61"/>
      <c r="BJ18" s="63"/>
      <c r="BK18" s="61"/>
      <c r="BL18" s="63"/>
      <c r="BM18" s="61"/>
      <c r="BN18" s="63"/>
      <c r="BO18" s="61"/>
      <c r="BP18" s="63"/>
      <c r="BQ18" s="61"/>
      <c r="BR18" s="63"/>
      <c r="BS18" s="61"/>
      <c r="BT18" s="63"/>
      <c r="BU18" s="61"/>
      <c r="BV18" s="68"/>
      <c r="BW18" s="57">
        <f t="shared" si="0"/>
        <v>11</v>
      </c>
    </row>
    <row r="19" spans="1:75" s="21" customFormat="1" ht="18.75" customHeight="1">
      <c r="A19" s="28">
        <v>11</v>
      </c>
      <c r="B19" s="29" t="s">
        <v>24</v>
      </c>
      <c r="C19" s="30">
        <v>2.19</v>
      </c>
      <c r="D19" s="60" t="s">
        <v>4</v>
      </c>
      <c r="E19" s="30">
        <v>1.95</v>
      </c>
      <c r="F19" s="60" t="s">
        <v>4</v>
      </c>
      <c r="G19" s="30">
        <v>3.5</v>
      </c>
      <c r="H19" s="60"/>
      <c r="I19" s="30"/>
      <c r="J19" s="60"/>
      <c r="K19" s="30"/>
      <c r="L19" s="60"/>
      <c r="M19" s="30"/>
      <c r="N19" s="60"/>
      <c r="O19" s="30"/>
      <c r="P19" s="60"/>
      <c r="Q19" s="30">
        <v>2.6</v>
      </c>
      <c r="R19" s="60"/>
      <c r="S19" s="30">
        <v>4.3</v>
      </c>
      <c r="T19" s="60"/>
      <c r="U19" s="30"/>
      <c r="V19" s="60"/>
      <c r="W19" s="30"/>
      <c r="X19" s="60"/>
      <c r="Y19" s="30"/>
      <c r="Z19" s="60"/>
      <c r="AA19" s="30"/>
      <c r="AB19" s="60"/>
      <c r="AC19" s="30"/>
      <c r="AD19" s="60"/>
      <c r="AE19" s="30"/>
      <c r="AF19" s="60"/>
      <c r="AG19" s="30"/>
      <c r="AH19" s="60"/>
      <c r="AI19" s="30">
        <v>4.4</v>
      </c>
      <c r="AJ19" s="60"/>
      <c r="AK19" s="30">
        <v>4.8</v>
      </c>
      <c r="AL19" s="60"/>
      <c r="AM19" s="30">
        <v>5.5</v>
      </c>
      <c r="AN19" s="60"/>
      <c r="AO19" s="30">
        <v>2.8</v>
      </c>
      <c r="AP19" s="60"/>
      <c r="AQ19" s="30"/>
      <c r="AR19" s="60"/>
      <c r="AS19" s="30">
        <v>4.2</v>
      </c>
      <c r="AT19" s="60"/>
      <c r="AU19" s="30">
        <v>2.9</v>
      </c>
      <c r="AV19" s="60"/>
      <c r="AW19" s="30"/>
      <c r="AX19" s="60"/>
      <c r="AY19" s="30"/>
      <c r="AZ19" s="60"/>
      <c r="BA19" s="30"/>
      <c r="BB19" s="60"/>
      <c r="BC19" s="30"/>
      <c r="BD19" s="60"/>
      <c r="BE19" s="30"/>
      <c r="BF19" s="60"/>
      <c r="BG19" s="30"/>
      <c r="BH19" s="60"/>
      <c r="BI19" s="30"/>
      <c r="BJ19" s="60"/>
      <c r="BK19" s="30"/>
      <c r="BL19" s="60"/>
      <c r="BM19" s="30"/>
      <c r="BN19" s="60"/>
      <c r="BO19" s="30"/>
      <c r="BP19" s="60"/>
      <c r="BQ19" s="30"/>
      <c r="BR19" s="60"/>
      <c r="BS19" s="30"/>
      <c r="BT19" s="60"/>
      <c r="BU19" s="30"/>
      <c r="BV19" s="66"/>
      <c r="BW19" s="57">
        <f t="shared" si="0"/>
        <v>11</v>
      </c>
    </row>
    <row r="20" spans="1:75" s="27" customFormat="1" ht="18.75" customHeight="1">
      <c r="A20" s="22">
        <v>12</v>
      </c>
      <c r="B20" s="36" t="s">
        <v>25</v>
      </c>
      <c r="C20" s="61">
        <v>9.7</v>
      </c>
      <c r="D20" s="62"/>
      <c r="E20" s="61">
        <v>8.95</v>
      </c>
      <c r="F20" s="62"/>
      <c r="G20" s="61">
        <v>9.4</v>
      </c>
      <c r="H20" s="62"/>
      <c r="I20" s="61"/>
      <c r="J20" s="62"/>
      <c r="K20" s="61"/>
      <c r="L20" s="62"/>
      <c r="M20" s="61"/>
      <c r="N20" s="62"/>
      <c r="O20" s="61"/>
      <c r="P20" s="62"/>
      <c r="Q20" s="61">
        <v>6.95</v>
      </c>
      <c r="R20" s="62"/>
      <c r="S20" s="61"/>
      <c r="T20" s="62"/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>
        <v>8.8</v>
      </c>
      <c r="AL20" s="62"/>
      <c r="AM20" s="61">
        <v>9.8</v>
      </c>
      <c r="AN20" s="62"/>
      <c r="AO20" s="61">
        <v>8.95</v>
      </c>
      <c r="AP20" s="62"/>
      <c r="AQ20" s="61"/>
      <c r="AR20" s="62"/>
      <c r="AS20" s="61"/>
      <c r="AT20" s="62"/>
      <c r="AU20" s="61">
        <v>7.8</v>
      </c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7"/>
      <c r="BW20" s="57">
        <f t="shared" si="0"/>
        <v>8</v>
      </c>
    </row>
    <row r="21" spans="1:75" s="21" customFormat="1" ht="18.75" customHeight="1">
      <c r="A21" s="28">
        <v>13</v>
      </c>
      <c r="B21" s="29" t="s">
        <v>26</v>
      </c>
      <c r="C21" s="30">
        <v>6.95</v>
      </c>
      <c r="D21" s="31"/>
      <c r="E21" s="30">
        <v>6.8</v>
      </c>
      <c r="F21" s="31"/>
      <c r="G21" s="30">
        <v>6</v>
      </c>
      <c r="H21" s="31"/>
      <c r="I21" s="30"/>
      <c r="J21" s="31"/>
      <c r="K21" s="30"/>
      <c r="L21" s="31"/>
      <c r="M21" s="30"/>
      <c r="N21" s="31"/>
      <c r="O21" s="30"/>
      <c r="P21" s="31"/>
      <c r="Q21" s="30">
        <v>8.95</v>
      </c>
      <c r="R21" s="31"/>
      <c r="S21" s="30"/>
      <c r="T21" s="31"/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>
        <v>8.3</v>
      </c>
      <c r="AL21" s="31"/>
      <c r="AM21" s="30">
        <v>9.2</v>
      </c>
      <c r="AN21" s="31"/>
      <c r="AO21" s="30">
        <v>7.85</v>
      </c>
      <c r="AP21" s="31"/>
      <c r="AQ21" s="30"/>
      <c r="AR21" s="31"/>
      <c r="AS21" s="30"/>
      <c r="AT21" s="31"/>
      <c r="AU21" s="30">
        <v>6.9</v>
      </c>
      <c r="AV21" s="31"/>
      <c r="AW21" s="30"/>
      <c r="AX21" s="31"/>
      <c r="AY21" s="30"/>
      <c r="AZ21" s="31"/>
      <c r="BA21" s="30"/>
      <c r="BB21" s="31"/>
      <c r="BC21" s="30"/>
      <c r="BD21" s="31"/>
      <c r="BE21" s="30"/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2"/>
      <c r="BW21" s="57">
        <f t="shared" si="0"/>
        <v>8</v>
      </c>
    </row>
    <row r="22" spans="1:75" s="27" customFormat="1" ht="18.75" customHeight="1">
      <c r="A22" s="22">
        <v>14</v>
      </c>
      <c r="B22" s="36" t="s">
        <v>27</v>
      </c>
      <c r="C22" s="61">
        <v>7.45</v>
      </c>
      <c r="D22" s="62"/>
      <c r="E22" s="61">
        <v>5.75</v>
      </c>
      <c r="F22" s="62"/>
      <c r="G22" s="61">
        <v>6.8</v>
      </c>
      <c r="H22" s="62"/>
      <c r="I22" s="61"/>
      <c r="J22" s="62"/>
      <c r="K22" s="61"/>
      <c r="L22" s="62"/>
      <c r="M22" s="61"/>
      <c r="N22" s="62"/>
      <c r="O22" s="61"/>
      <c r="P22" s="62"/>
      <c r="Q22" s="61">
        <v>5.35</v>
      </c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>
        <v>7.8</v>
      </c>
      <c r="AJ22" s="62"/>
      <c r="AK22" s="61">
        <v>8.4</v>
      </c>
      <c r="AL22" s="62"/>
      <c r="AM22" s="61"/>
      <c r="AN22" s="62"/>
      <c r="AO22" s="61">
        <v>8.95</v>
      </c>
      <c r="AP22" s="62"/>
      <c r="AQ22" s="61">
        <v>8.5</v>
      </c>
      <c r="AR22" s="62"/>
      <c r="AS22" s="61">
        <v>9</v>
      </c>
      <c r="AT22" s="62"/>
      <c r="AU22" s="61">
        <v>7.5</v>
      </c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7"/>
      <c r="BW22" s="57">
        <f t="shared" si="0"/>
        <v>10</v>
      </c>
    </row>
    <row r="23" spans="1:75" s="21" customFormat="1" ht="18.75" customHeight="1">
      <c r="A23" s="28">
        <v>15</v>
      </c>
      <c r="B23" s="29" t="s">
        <v>11</v>
      </c>
      <c r="C23" s="30">
        <v>2.79</v>
      </c>
      <c r="D23" s="60" t="s">
        <v>4</v>
      </c>
      <c r="E23" s="30">
        <v>2.6</v>
      </c>
      <c r="F23" s="60" t="s">
        <v>4</v>
      </c>
      <c r="G23" s="30">
        <v>3.8</v>
      </c>
      <c r="H23" s="60"/>
      <c r="I23" s="30"/>
      <c r="J23" s="60"/>
      <c r="K23" s="30"/>
      <c r="L23" s="60"/>
      <c r="M23" s="30"/>
      <c r="N23" s="60"/>
      <c r="O23" s="30"/>
      <c r="P23" s="60"/>
      <c r="Q23" s="30">
        <v>2.9</v>
      </c>
      <c r="R23" s="60" t="s">
        <v>4</v>
      </c>
      <c r="S23" s="30">
        <v>3.89</v>
      </c>
      <c r="T23" s="60"/>
      <c r="U23" s="30"/>
      <c r="V23" s="60"/>
      <c r="W23" s="30"/>
      <c r="X23" s="60"/>
      <c r="Y23" s="30"/>
      <c r="Z23" s="60"/>
      <c r="AA23" s="30"/>
      <c r="AB23" s="60"/>
      <c r="AC23" s="30"/>
      <c r="AD23" s="60"/>
      <c r="AE23" s="30"/>
      <c r="AF23" s="60"/>
      <c r="AG23" s="30"/>
      <c r="AH23" s="60"/>
      <c r="AI23" s="30">
        <v>4.5</v>
      </c>
      <c r="AJ23" s="60"/>
      <c r="AK23" s="30">
        <v>4.1</v>
      </c>
      <c r="AL23" s="60"/>
      <c r="AM23" s="30">
        <v>4.7</v>
      </c>
      <c r="AN23" s="60"/>
      <c r="AO23" s="30">
        <v>4.4</v>
      </c>
      <c r="AP23" s="60"/>
      <c r="AQ23" s="30">
        <v>4.5</v>
      </c>
      <c r="AR23" s="60"/>
      <c r="AS23" s="30">
        <v>4.2</v>
      </c>
      <c r="AT23" s="60"/>
      <c r="AU23" s="30">
        <v>3.9</v>
      </c>
      <c r="AV23" s="60"/>
      <c r="AW23" s="30"/>
      <c r="AX23" s="60"/>
      <c r="AY23" s="30"/>
      <c r="AZ23" s="60"/>
      <c r="BA23" s="30"/>
      <c r="BB23" s="60"/>
      <c r="BC23" s="30"/>
      <c r="BD23" s="60"/>
      <c r="BE23" s="30"/>
      <c r="BF23" s="60"/>
      <c r="BG23" s="30"/>
      <c r="BH23" s="60"/>
      <c r="BI23" s="30"/>
      <c r="BJ23" s="60"/>
      <c r="BK23" s="30"/>
      <c r="BL23" s="60"/>
      <c r="BM23" s="30"/>
      <c r="BN23" s="60"/>
      <c r="BO23" s="30"/>
      <c r="BP23" s="60"/>
      <c r="BQ23" s="30"/>
      <c r="BR23" s="60"/>
      <c r="BS23" s="30"/>
      <c r="BT23" s="60"/>
      <c r="BU23" s="30"/>
      <c r="BV23" s="66"/>
      <c r="BW23" s="57">
        <f t="shared" si="0"/>
        <v>12</v>
      </c>
    </row>
    <row r="24" spans="1:75" s="27" customFormat="1" ht="18.75" customHeight="1">
      <c r="A24" s="22">
        <v>16</v>
      </c>
      <c r="B24" s="36" t="s">
        <v>28</v>
      </c>
      <c r="C24" s="61">
        <v>6.19</v>
      </c>
      <c r="D24" s="63" t="s">
        <v>4</v>
      </c>
      <c r="E24" s="61">
        <v>5.95</v>
      </c>
      <c r="F24" s="63" t="s">
        <v>4</v>
      </c>
      <c r="G24" s="61"/>
      <c r="H24" s="63"/>
      <c r="I24" s="61"/>
      <c r="J24" s="63"/>
      <c r="K24" s="61"/>
      <c r="L24" s="63"/>
      <c r="M24" s="61"/>
      <c r="N24" s="63"/>
      <c r="O24" s="61"/>
      <c r="P24" s="63"/>
      <c r="Q24" s="61">
        <v>6.18</v>
      </c>
      <c r="R24" s="63" t="s">
        <v>4</v>
      </c>
      <c r="S24" s="61"/>
      <c r="T24" s="63"/>
      <c r="U24" s="61"/>
      <c r="V24" s="63"/>
      <c r="W24" s="61"/>
      <c r="X24" s="63"/>
      <c r="Y24" s="61"/>
      <c r="Z24" s="63"/>
      <c r="AA24" s="61"/>
      <c r="AB24" s="63"/>
      <c r="AC24" s="61"/>
      <c r="AD24" s="63"/>
      <c r="AE24" s="61"/>
      <c r="AF24" s="63"/>
      <c r="AG24" s="61"/>
      <c r="AH24" s="63"/>
      <c r="AI24" s="61"/>
      <c r="AJ24" s="63"/>
      <c r="AK24" s="61">
        <v>8.8</v>
      </c>
      <c r="AL24" s="63"/>
      <c r="AM24" s="61">
        <v>10</v>
      </c>
      <c r="AN24" s="63"/>
      <c r="AO24" s="61">
        <v>7.8</v>
      </c>
      <c r="AP24" s="63"/>
      <c r="AQ24" s="61">
        <v>9.5</v>
      </c>
      <c r="AR24" s="63"/>
      <c r="AS24" s="61"/>
      <c r="AT24" s="63"/>
      <c r="AU24" s="61">
        <v>7.8</v>
      </c>
      <c r="AV24" s="63"/>
      <c r="AW24" s="61"/>
      <c r="AX24" s="63"/>
      <c r="AY24" s="61"/>
      <c r="AZ24" s="63"/>
      <c r="BA24" s="61"/>
      <c r="BB24" s="63"/>
      <c r="BC24" s="61"/>
      <c r="BD24" s="63"/>
      <c r="BE24" s="61"/>
      <c r="BF24" s="63"/>
      <c r="BG24" s="61"/>
      <c r="BH24" s="63"/>
      <c r="BI24" s="61"/>
      <c r="BJ24" s="63"/>
      <c r="BK24" s="61"/>
      <c r="BL24" s="63"/>
      <c r="BM24" s="61"/>
      <c r="BN24" s="63"/>
      <c r="BO24" s="61"/>
      <c r="BP24" s="63"/>
      <c r="BQ24" s="61"/>
      <c r="BR24" s="63"/>
      <c r="BS24" s="61"/>
      <c r="BT24" s="63"/>
      <c r="BU24" s="61"/>
      <c r="BV24" s="68"/>
      <c r="BW24" s="57">
        <f t="shared" si="0"/>
        <v>8</v>
      </c>
    </row>
    <row r="25" spans="1:75" s="21" customFormat="1" ht="18.75" customHeight="1">
      <c r="A25" s="28">
        <v>17</v>
      </c>
      <c r="B25" s="29" t="s">
        <v>12</v>
      </c>
      <c r="C25" s="30">
        <v>3.79</v>
      </c>
      <c r="D25" s="60" t="s">
        <v>4</v>
      </c>
      <c r="E25" s="30"/>
      <c r="F25" s="60"/>
      <c r="G25" s="30"/>
      <c r="H25" s="60"/>
      <c r="I25" s="30"/>
      <c r="J25" s="60"/>
      <c r="K25" s="30"/>
      <c r="L25" s="60"/>
      <c r="M25" s="30"/>
      <c r="N25" s="60"/>
      <c r="O25" s="30"/>
      <c r="P25" s="60"/>
      <c r="Q25" s="30"/>
      <c r="R25" s="60"/>
      <c r="S25" s="30"/>
      <c r="T25" s="60"/>
      <c r="U25" s="30"/>
      <c r="V25" s="60"/>
      <c r="W25" s="30"/>
      <c r="X25" s="60"/>
      <c r="Y25" s="30"/>
      <c r="Z25" s="60"/>
      <c r="AA25" s="30"/>
      <c r="AB25" s="60"/>
      <c r="AC25" s="30"/>
      <c r="AD25" s="60"/>
      <c r="AE25" s="30"/>
      <c r="AF25" s="60"/>
      <c r="AG25" s="30"/>
      <c r="AH25" s="60"/>
      <c r="AI25" s="30"/>
      <c r="AJ25" s="60"/>
      <c r="AK25" s="30">
        <v>5.2</v>
      </c>
      <c r="AL25" s="60"/>
      <c r="AM25" s="30"/>
      <c r="AN25" s="60"/>
      <c r="AO25" s="30"/>
      <c r="AP25" s="60"/>
      <c r="AQ25" s="30"/>
      <c r="AR25" s="60"/>
      <c r="AS25" s="30"/>
      <c r="AT25" s="60"/>
      <c r="AU25" s="30"/>
      <c r="AV25" s="60"/>
      <c r="AW25" s="30"/>
      <c r="AX25" s="60"/>
      <c r="AY25" s="30"/>
      <c r="AZ25" s="60"/>
      <c r="BA25" s="30"/>
      <c r="BB25" s="60"/>
      <c r="BC25" s="30"/>
      <c r="BD25" s="60"/>
      <c r="BE25" s="30"/>
      <c r="BF25" s="60"/>
      <c r="BG25" s="30"/>
      <c r="BH25" s="60"/>
      <c r="BI25" s="30"/>
      <c r="BJ25" s="60"/>
      <c r="BK25" s="30"/>
      <c r="BL25" s="60"/>
      <c r="BM25" s="30"/>
      <c r="BN25" s="60"/>
      <c r="BO25" s="30"/>
      <c r="BP25" s="60"/>
      <c r="BQ25" s="30"/>
      <c r="BR25" s="60"/>
      <c r="BS25" s="30"/>
      <c r="BT25" s="60"/>
      <c r="BU25" s="30"/>
      <c r="BV25" s="66"/>
      <c r="BW25" s="57">
        <f t="shared" si="0"/>
        <v>2</v>
      </c>
    </row>
    <row r="26" spans="1:75" s="27" customFormat="1" ht="18.75" customHeight="1" thickBot="1">
      <c r="A26" s="37">
        <v>18</v>
      </c>
      <c r="B26" s="38" t="s">
        <v>13</v>
      </c>
      <c r="C26" s="64"/>
      <c r="D26" s="65"/>
      <c r="E26" s="64"/>
      <c r="F26" s="65"/>
      <c r="G26" s="64"/>
      <c r="H26" s="65"/>
      <c r="I26" s="64"/>
      <c r="J26" s="65"/>
      <c r="K26" s="64"/>
      <c r="L26" s="65"/>
      <c r="M26" s="64"/>
      <c r="N26" s="65"/>
      <c r="O26" s="64"/>
      <c r="P26" s="65"/>
      <c r="Q26" s="64"/>
      <c r="R26" s="65"/>
      <c r="S26" s="64"/>
      <c r="T26" s="65"/>
      <c r="U26" s="64"/>
      <c r="V26" s="65"/>
      <c r="W26" s="64"/>
      <c r="X26" s="65"/>
      <c r="Y26" s="64"/>
      <c r="Z26" s="65"/>
      <c r="AA26" s="64"/>
      <c r="AB26" s="65"/>
      <c r="AC26" s="64"/>
      <c r="AD26" s="65"/>
      <c r="AE26" s="64"/>
      <c r="AF26" s="65"/>
      <c r="AG26" s="64"/>
      <c r="AH26" s="65"/>
      <c r="AI26" s="64"/>
      <c r="AJ26" s="65"/>
      <c r="AK26" s="64"/>
      <c r="AL26" s="65"/>
      <c r="AM26" s="64"/>
      <c r="AN26" s="65"/>
      <c r="AO26" s="64"/>
      <c r="AP26" s="65"/>
      <c r="AQ26" s="64"/>
      <c r="AR26" s="65"/>
      <c r="AS26" s="64"/>
      <c r="AT26" s="65"/>
      <c r="AU26" s="64"/>
      <c r="AV26" s="65"/>
      <c r="AW26" s="64"/>
      <c r="AX26" s="65"/>
      <c r="AY26" s="64"/>
      <c r="AZ26" s="65"/>
      <c r="BA26" s="64"/>
      <c r="BB26" s="65"/>
      <c r="BC26" s="64"/>
      <c r="BD26" s="65"/>
      <c r="BE26" s="64"/>
      <c r="BF26" s="65"/>
      <c r="BG26" s="64"/>
      <c r="BH26" s="65"/>
      <c r="BI26" s="64"/>
      <c r="BJ26" s="65"/>
      <c r="BK26" s="64"/>
      <c r="BL26" s="65"/>
      <c r="BM26" s="64"/>
      <c r="BN26" s="65"/>
      <c r="BO26" s="64"/>
      <c r="BP26" s="65"/>
      <c r="BQ26" s="64"/>
      <c r="BR26" s="65"/>
      <c r="BS26" s="64"/>
      <c r="BT26" s="65"/>
      <c r="BU26" s="64"/>
      <c r="BV26" s="69"/>
      <c r="BW26" s="57">
        <f>COUNTIF(C26:BV26,"&gt;0")</f>
        <v>0</v>
      </c>
    </row>
    <row r="27" spans="1:56" s="4" customFormat="1" ht="18" thickBot="1">
      <c r="A27" s="9"/>
      <c r="C27" s="103" t="s">
        <v>5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6" t="s">
        <v>30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</row>
    <row r="28" spans="1:74" ht="86.25" customHeight="1" thickBot="1">
      <c r="A28" s="109" t="s">
        <v>0</v>
      </c>
      <c r="B28" s="111" t="s">
        <v>1</v>
      </c>
      <c r="C28" s="101" t="s">
        <v>175</v>
      </c>
      <c r="D28" s="102"/>
      <c r="E28" s="101" t="s">
        <v>187</v>
      </c>
      <c r="F28" s="102"/>
      <c r="G28" s="101" t="s">
        <v>188</v>
      </c>
      <c r="H28" s="102"/>
      <c r="I28" s="101"/>
      <c r="J28" s="102"/>
      <c r="K28" s="101"/>
      <c r="L28" s="102"/>
      <c r="M28" s="101"/>
      <c r="N28" s="102"/>
      <c r="O28" s="101"/>
      <c r="P28" s="102"/>
      <c r="Q28" s="99" t="s">
        <v>189</v>
      </c>
      <c r="R28" s="100"/>
      <c r="S28" s="99" t="s">
        <v>190</v>
      </c>
      <c r="T28" s="100"/>
      <c r="U28" s="99" t="s">
        <v>191</v>
      </c>
      <c r="V28" s="100"/>
      <c r="W28" s="99" t="s">
        <v>192</v>
      </c>
      <c r="X28" s="100"/>
      <c r="Y28" s="99"/>
      <c r="Z28" s="100"/>
      <c r="AA28" s="99"/>
      <c r="AB28" s="100"/>
      <c r="AC28" s="99"/>
      <c r="AD28" s="100"/>
      <c r="AE28" s="99"/>
      <c r="AF28" s="100"/>
      <c r="AG28" s="99"/>
      <c r="AH28" s="100"/>
      <c r="AI28" s="99"/>
      <c r="AJ28" s="100"/>
      <c r="AK28" s="99"/>
      <c r="AL28" s="100"/>
      <c r="AM28" s="99"/>
      <c r="AN28" s="100"/>
      <c r="AO28" s="99"/>
      <c r="AP28" s="100"/>
      <c r="AQ28" s="99"/>
      <c r="AR28" s="100"/>
      <c r="AS28" s="99"/>
      <c r="AT28" s="100"/>
      <c r="AU28" s="99"/>
      <c r="AV28" s="100"/>
      <c r="AW28" s="99"/>
      <c r="AX28" s="100"/>
      <c r="AY28" s="99"/>
      <c r="AZ28" s="100"/>
      <c r="BA28" s="99"/>
      <c r="BB28" s="100"/>
      <c r="BC28" s="99"/>
      <c r="BD28" s="100"/>
      <c r="BF28" s="2"/>
      <c r="BH28" s="2"/>
      <c r="BJ28" s="2"/>
      <c r="BL28" s="2"/>
      <c r="BN28" s="2"/>
      <c r="BP28" s="2"/>
      <c r="BR28" s="2"/>
      <c r="BT28" s="2"/>
      <c r="BV28" s="2"/>
    </row>
    <row r="29" spans="1:74" ht="15" thickBot="1">
      <c r="A29" s="110"/>
      <c r="B29" s="112"/>
      <c r="C29" s="5" t="s">
        <v>3</v>
      </c>
      <c r="D29" s="6" t="s">
        <v>2</v>
      </c>
      <c r="E29" s="7" t="s">
        <v>3</v>
      </c>
      <c r="F29" s="6" t="s">
        <v>2</v>
      </c>
      <c r="G29" s="7" t="s">
        <v>3</v>
      </c>
      <c r="H29" s="6" t="s">
        <v>2</v>
      </c>
      <c r="I29" s="7" t="s">
        <v>3</v>
      </c>
      <c r="J29" s="6" t="s">
        <v>2</v>
      </c>
      <c r="K29" s="7" t="s">
        <v>3</v>
      </c>
      <c r="L29" s="6" t="s">
        <v>2</v>
      </c>
      <c r="M29" s="7" t="s">
        <v>3</v>
      </c>
      <c r="N29" s="6" t="s">
        <v>2</v>
      </c>
      <c r="O29" s="7" t="s">
        <v>3</v>
      </c>
      <c r="P29" s="6" t="s">
        <v>2</v>
      </c>
      <c r="Q29" s="7" t="s">
        <v>3</v>
      </c>
      <c r="R29" s="6" t="s">
        <v>2</v>
      </c>
      <c r="S29" s="7" t="s">
        <v>3</v>
      </c>
      <c r="T29" s="6" t="s">
        <v>2</v>
      </c>
      <c r="U29" s="7" t="s">
        <v>3</v>
      </c>
      <c r="V29" s="6" t="s">
        <v>2</v>
      </c>
      <c r="W29" s="7" t="s">
        <v>3</v>
      </c>
      <c r="X29" s="6" t="s">
        <v>2</v>
      </c>
      <c r="Y29" s="7" t="s">
        <v>3</v>
      </c>
      <c r="Z29" s="6" t="s">
        <v>2</v>
      </c>
      <c r="AA29" s="7" t="s">
        <v>3</v>
      </c>
      <c r="AB29" s="6" t="s">
        <v>2</v>
      </c>
      <c r="AC29" s="7" t="s">
        <v>3</v>
      </c>
      <c r="AD29" s="6" t="s">
        <v>2</v>
      </c>
      <c r="AE29" s="7" t="s">
        <v>3</v>
      </c>
      <c r="AF29" s="6" t="s">
        <v>2</v>
      </c>
      <c r="AG29" s="7" t="s">
        <v>3</v>
      </c>
      <c r="AH29" s="6" t="s">
        <v>2</v>
      </c>
      <c r="AI29" s="7" t="s">
        <v>3</v>
      </c>
      <c r="AJ29" s="6" t="s">
        <v>2</v>
      </c>
      <c r="AK29" s="7" t="s">
        <v>3</v>
      </c>
      <c r="AL29" s="6" t="s">
        <v>2</v>
      </c>
      <c r="AM29" s="7" t="s">
        <v>3</v>
      </c>
      <c r="AN29" s="6" t="s">
        <v>2</v>
      </c>
      <c r="AO29" s="7" t="s">
        <v>3</v>
      </c>
      <c r="AP29" s="6" t="s">
        <v>2</v>
      </c>
      <c r="AQ29" s="7" t="s">
        <v>3</v>
      </c>
      <c r="AR29" s="6" t="s">
        <v>2</v>
      </c>
      <c r="AS29" s="7" t="s">
        <v>3</v>
      </c>
      <c r="AT29" s="6" t="s">
        <v>2</v>
      </c>
      <c r="AU29" s="7" t="s">
        <v>3</v>
      </c>
      <c r="AV29" s="6" t="s">
        <v>2</v>
      </c>
      <c r="AW29" s="7" t="s">
        <v>3</v>
      </c>
      <c r="AX29" s="6" t="s">
        <v>2</v>
      </c>
      <c r="AY29" s="7" t="s">
        <v>3</v>
      </c>
      <c r="AZ29" s="6" t="s">
        <v>2</v>
      </c>
      <c r="BA29" s="7" t="s">
        <v>3</v>
      </c>
      <c r="BB29" s="6" t="s">
        <v>2</v>
      </c>
      <c r="BC29" s="16" t="s">
        <v>3</v>
      </c>
      <c r="BD29" s="15" t="s">
        <v>2</v>
      </c>
      <c r="BF29" s="2"/>
      <c r="BH29" s="2"/>
      <c r="BJ29" s="2"/>
      <c r="BL29" s="2"/>
      <c r="BN29" s="2"/>
      <c r="BP29" s="2"/>
      <c r="BR29" s="2"/>
      <c r="BT29" s="2"/>
      <c r="BV29" s="2"/>
    </row>
    <row r="30" spans="1:66" s="21" customFormat="1" ht="18.75" customHeight="1" thickBot="1">
      <c r="A30" s="13" t="s">
        <v>14</v>
      </c>
      <c r="B30" s="14"/>
      <c r="C30" s="17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19"/>
      <c r="AH30" s="18"/>
      <c r="AI30" s="19"/>
      <c r="AJ30" s="18"/>
      <c r="AK30" s="19"/>
      <c r="AL30" s="18"/>
      <c r="AM30" s="19"/>
      <c r="AN30" s="18"/>
      <c r="AO30" s="19"/>
      <c r="AP30" s="18"/>
      <c r="AQ30" s="19"/>
      <c r="AR30" s="18"/>
      <c r="AS30" s="19"/>
      <c r="AT30" s="18"/>
      <c r="AU30" s="19"/>
      <c r="AV30" s="18"/>
      <c r="AW30" s="19"/>
      <c r="AX30" s="18"/>
      <c r="AY30" s="19"/>
      <c r="AZ30" s="18"/>
      <c r="BA30" s="19"/>
      <c r="BB30" s="18"/>
      <c r="BC30" s="17"/>
      <c r="BD30" s="20"/>
      <c r="BE30" s="49"/>
      <c r="BF30" s="49"/>
      <c r="BG30" s="49"/>
      <c r="BH30" s="49"/>
      <c r="BI30" s="49"/>
      <c r="BJ30" s="49"/>
      <c r="BK30" s="49"/>
      <c r="BL30" s="49"/>
      <c r="BM30" s="49"/>
      <c r="BN30" s="50"/>
    </row>
    <row r="31" spans="1:66" s="21" customFormat="1" ht="18.75" customHeight="1">
      <c r="A31" s="39">
        <v>1</v>
      </c>
      <c r="B31" s="40" t="s">
        <v>15</v>
      </c>
      <c r="C31" s="41"/>
      <c r="D31" s="55"/>
      <c r="E31" s="41"/>
      <c r="F31" s="55"/>
      <c r="G31" s="41">
        <v>11</v>
      </c>
      <c r="H31" s="55"/>
      <c r="I31" s="41"/>
      <c r="J31" s="55"/>
      <c r="K31" s="41"/>
      <c r="L31" s="55"/>
      <c r="M31" s="41"/>
      <c r="N31" s="55"/>
      <c r="O31" s="41"/>
      <c r="P31" s="55"/>
      <c r="Q31" s="41">
        <v>9.95</v>
      </c>
      <c r="R31" s="55"/>
      <c r="S31" s="41">
        <v>12</v>
      </c>
      <c r="T31" s="55"/>
      <c r="U31" s="41">
        <v>9.5</v>
      </c>
      <c r="V31" s="55"/>
      <c r="W31" s="41">
        <v>10.95</v>
      </c>
      <c r="X31" s="55"/>
      <c r="Y31" s="41"/>
      <c r="Z31" s="55"/>
      <c r="AA31" s="41"/>
      <c r="AB31" s="55"/>
      <c r="AC31" s="41"/>
      <c r="AD31" s="55"/>
      <c r="AE31" s="41"/>
      <c r="AF31" s="42"/>
      <c r="AG31" s="41"/>
      <c r="AH31" s="42"/>
      <c r="AI31" s="41"/>
      <c r="AJ31" s="42"/>
      <c r="AK31" s="41"/>
      <c r="AL31" s="42"/>
      <c r="AM31" s="41"/>
      <c r="AN31" s="42"/>
      <c r="AO31" s="41"/>
      <c r="AP31" s="42"/>
      <c r="AQ31" s="41"/>
      <c r="AR31" s="42"/>
      <c r="AS31" s="41"/>
      <c r="AT31" s="42"/>
      <c r="AU31" s="41"/>
      <c r="AV31" s="42"/>
      <c r="AW31" s="41"/>
      <c r="AX31" s="42"/>
      <c r="AY31" s="41"/>
      <c r="AZ31" s="42"/>
      <c r="BA31" s="41"/>
      <c r="BB31" s="42"/>
      <c r="BC31" s="41"/>
      <c r="BD31" s="43"/>
      <c r="BE31" s="58">
        <f aca="true" t="shared" si="1" ref="BE31:BE36">COUNTIF(C31:BD31,"&gt;0")</f>
        <v>5</v>
      </c>
      <c r="BF31" s="49"/>
      <c r="BG31" s="49"/>
      <c r="BH31" s="49"/>
      <c r="BI31" s="49"/>
      <c r="BJ31" s="49"/>
      <c r="BK31" s="49"/>
      <c r="BL31" s="49"/>
      <c r="BM31" s="49"/>
      <c r="BN31" s="50"/>
    </row>
    <row r="32" spans="1:57" s="27" customFormat="1" ht="18.75" customHeight="1">
      <c r="A32" s="22">
        <v>2</v>
      </c>
      <c r="B32" s="23" t="s">
        <v>31</v>
      </c>
      <c r="C32" s="61"/>
      <c r="D32" s="62"/>
      <c r="E32" s="61"/>
      <c r="F32" s="62"/>
      <c r="G32" s="61">
        <v>13</v>
      </c>
      <c r="H32" s="62"/>
      <c r="I32" s="61"/>
      <c r="J32" s="62"/>
      <c r="K32" s="61"/>
      <c r="L32" s="62"/>
      <c r="M32" s="61"/>
      <c r="N32" s="62"/>
      <c r="O32" s="61"/>
      <c r="P32" s="62"/>
      <c r="Q32" s="61">
        <v>10.75</v>
      </c>
      <c r="R32" s="62"/>
      <c r="S32" s="61"/>
      <c r="T32" s="62"/>
      <c r="U32" s="61"/>
      <c r="V32" s="62"/>
      <c r="W32" s="61">
        <v>10.95</v>
      </c>
      <c r="X32" s="62"/>
      <c r="Y32" s="61"/>
      <c r="Z32" s="62"/>
      <c r="AA32" s="61"/>
      <c r="AB32" s="62"/>
      <c r="AC32" s="61"/>
      <c r="AD32" s="62"/>
      <c r="AE32" s="24"/>
      <c r="AF32" s="33"/>
      <c r="AG32" s="24"/>
      <c r="AH32" s="33"/>
      <c r="AI32" s="24"/>
      <c r="AJ32" s="33"/>
      <c r="AK32" s="24"/>
      <c r="AL32" s="33"/>
      <c r="AM32" s="24"/>
      <c r="AN32" s="33"/>
      <c r="AO32" s="24"/>
      <c r="AP32" s="33"/>
      <c r="AQ32" s="24"/>
      <c r="AR32" s="33"/>
      <c r="AS32" s="24"/>
      <c r="AT32" s="33"/>
      <c r="AU32" s="24"/>
      <c r="AV32" s="33"/>
      <c r="AW32" s="24"/>
      <c r="AX32" s="33"/>
      <c r="AY32" s="24"/>
      <c r="AZ32" s="33"/>
      <c r="BA32" s="24"/>
      <c r="BB32" s="33"/>
      <c r="BC32" s="24"/>
      <c r="BD32" s="34"/>
      <c r="BE32" s="58">
        <f t="shared" si="1"/>
        <v>3</v>
      </c>
    </row>
    <row r="33" spans="1:57" s="21" customFormat="1" ht="18.75" customHeight="1">
      <c r="A33" s="28">
        <v>3</v>
      </c>
      <c r="B33" s="29" t="s">
        <v>29</v>
      </c>
      <c r="C33" s="30"/>
      <c r="D33" s="31"/>
      <c r="E33" s="30"/>
      <c r="F33" s="31"/>
      <c r="G33" s="30">
        <v>4.95</v>
      </c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>
        <v>4.95</v>
      </c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2"/>
      <c r="BE33" s="58">
        <f t="shared" si="1"/>
        <v>2</v>
      </c>
    </row>
    <row r="34" spans="1:57" s="27" customFormat="1" ht="18.75" customHeight="1">
      <c r="A34" s="22">
        <v>4</v>
      </c>
      <c r="B34" s="23" t="s">
        <v>32</v>
      </c>
      <c r="C34" s="61">
        <v>4.95</v>
      </c>
      <c r="D34" s="62"/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>
        <v>9.95</v>
      </c>
      <c r="R34" s="62"/>
      <c r="S34" s="61">
        <v>12</v>
      </c>
      <c r="T34" s="62"/>
      <c r="U34" s="61">
        <v>9.5</v>
      </c>
      <c r="V34" s="62"/>
      <c r="W34" s="61">
        <v>10.95</v>
      </c>
      <c r="X34" s="62"/>
      <c r="Y34" s="61"/>
      <c r="Z34" s="62"/>
      <c r="AA34" s="61"/>
      <c r="AB34" s="62"/>
      <c r="AC34" s="61"/>
      <c r="AD34" s="62"/>
      <c r="AE34" s="24"/>
      <c r="AF34" s="33"/>
      <c r="AG34" s="24"/>
      <c r="AH34" s="33"/>
      <c r="AI34" s="24"/>
      <c r="AJ34" s="33"/>
      <c r="AK34" s="24"/>
      <c r="AL34" s="33"/>
      <c r="AM34" s="24"/>
      <c r="AN34" s="33"/>
      <c r="AO34" s="24"/>
      <c r="AP34" s="33"/>
      <c r="AQ34" s="24"/>
      <c r="AR34" s="33"/>
      <c r="AS34" s="24"/>
      <c r="AT34" s="33"/>
      <c r="AU34" s="24"/>
      <c r="AV34" s="33"/>
      <c r="AW34" s="24"/>
      <c r="AX34" s="33"/>
      <c r="AY34" s="24"/>
      <c r="AZ34" s="33"/>
      <c r="BA34" s="24"/>
      <c r="BB34" s="33"/>
      <c r="BC34" s="24"/>
      <c r="BD34" s="34"/>
      <c r="BE34" s="58">
        <f t="shared" si="1"/>
        <v>5</v>
      </c>
    </row>
    <row r="35" spans="1:57" s="21" customFormat="1" ht="18.75" customHeight="1">
      <c r="A35" s="28">
        <v>5</v>
      </c>
      <c r="B35" s="35" t="s">
        <v>33</v>
      </c>
      <c r="C35" s="30">
        <v>3.5</v>
      </c>
      <c r="D35" s="60"/>
      <c r="E35" s="30">
        <v>3.9</v>
      </c>
      <c r="F35" s="60"/>
      <c r="G35" s="30"/>
      <c r="H35" s="60"/>
      <c r="I35" s="30"/>
      <c r="J35" s="60"/>
      <c r="K35" s="30"/>
      <c r="L35" s="60"/>
      <c r="M35" s="30"/>
      <c r="N35" s="60"/>
      <c r="O35" s="30"/>
      <c r="P35" s="60"/>
      <c r="Q35" s="30">
        <v>10.45</v>
      </c>
      <c r="R35" s="60"/>
      <c r="S35" s="30">
        <v>12</v>
      </c>
      <c r="T35" s="60"/>
      <c r="U35" s="30">
        <v>9.5</v>
      </c>
      <c r="V35" s="60"/>
      <c r="W35" s="30"/>
      <c r="X35" s="60"/>
      <c r="Y35" s="30"/>
      <c r="Z35" s="60"/>
      <c r="AA35" s="30"/>
      <c r="AB35" s="60"/>
      <c r="AC35" s="30"/>
      <c r="AD35" s="60"/>
      <c r="AE35" s="30"/>
      <c r="AF35" s="31"/>
      <c r="AG35" s="30"/>
      <c r="AH35" s="31"/>
      <c r="AI35" s="30"/>
      <c r="AJ35" s="31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1"/>
      <c r="AY35" s="30"/>
      <c r="AZ35" s="31"/>
      <c r="BA35" s="30"/>
      <c r="BB35" s="31"/>
      <c r="BC35" s="30"/>
      <c r="BD35" s="32"/>
      <c r="BE35" s="58">
        <f t="shared" si="1"/>
        <v>5</v>
      </c>
    </row>
    <row r="36" spans="1:57" s="27" customFormat="1" ht="18.75" customHeight="1">
      <c r="A36" s="22">
        <v>6</v>
      </c>
      <c r="B36" s="36" t="s">
        <v>34</v>
      </c>
      <c r="C36" s="61"/>
      <c r="D36" s="62"/>
      <c r="E36" s="61"/>
      <c r="F36" s="62"/>
      <c r="G36" s="61">
        <v>4.95</v>
      </c>
      <c r="H36" s="62"/>
      <c r="I36" s="61"/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1">
        <v>4.95</v>
      </c>
      <c r="V36" s="62"/>
      <c r="W36" s="61"/>
      <c r="X36" s="62"/>
      <c r="Y36" s="61"/>
      <c r="Z36" s="62"/>
      <c r="AA36" s="61"/>
      <c r="AB36" s="62"/>
      <c r="AC36" s="61"/>
      <c r="AD36" s="62"/>
      <c r="AE36" s="24"/>
      <c r="AF36" s="33"/>
      <c r="AG36" s="24"/>
      <c r="AH36" s="33"/>
      <c r="AI36" s="24"/>
      <c r="AJ36" s="33"/>
      <c r="AK36" s="24"/>
      <c r="AL36" s="33"/>
      <c r="AM36" s="24"/>
      <c r="AN36" s="33"/>
      <c r="AO36" s="24"/>
      <c r="AP36" s="33"/>
      <c r="AQ36" s="24"/>
      <c r="AR36" s="33"/>
      <c r="AS36" s="24"/>
      <c r="AT36" s="33"/>
      <c r="AU36" s="24"/>
      <c r="AV36" s="33"/>
      <c r="AW36" s="24"/>
      <c r="AX36" s="33"/>
      <c r="AY36" s="24"/>
      <c r="AZ36" s="33"/>
      <c r="BA36" s="24"/>
      <c r="BB36" s="33"/>
      <c r="BC36" s="24"/>
      <c r="BD36" s="34"/>
      <c r="BE36" s="58">
        <f t="shared" si="1"/>
        <v>2</v>
      </c>
    </row>
    <row r="37" spans="1:63" s="21" customFormat="1" ht="18.75" customHeight="1">
      <c r="A37" s="28"/>
      <c r="B37" s="29"/>
      <c r="C37" s="70" t="s">
        <v>3</v>
      </c>
      <c r="D37" s="71" t="s">
        <v>101</v>
      </c>
      <c r="E37" s="70" t="s">
        <v>3</v>
      </c>
      <c r="F37" s="71" t="s">
        <v>101</v>
      </c>
      <c r="G37" s="70" t="s">
        <v>3</v>
      </c>
      <c r="H37" s="71" t="s">
        <v>101</v>
      </c>
      <c r="I37" s="70" t="s">
        <v>3</v>
      </c>
      <c r="J37" s="71" t="s">
        <v>101</v>
      </c>
      <c r="K37" s="70" t="s">
        <v>3</v>
      </c>
      <c r="L37" s="71" t="s">
        <v>101</v>
      </c>
      <c r="M37" s="70" t="s">
        <v>3</v>
      </c>
      <c r="N37" s="71" t="s">
        <v>101</v>
      </c>
      <c r="O37" s="70" t="s">
        <v>3</v>
      </c>
      <c r="P37" s="71" t="s">
        <v>101</v>
      </c>
      <c r="Q37" s="70" t="s">
        <v>3</v>
      </c>
      <c r="R37" s="71" t="s">
        <v>101</v>
      </c>
      <c r="S37" s="70" t="s">
        <v>3</v>
      </c>
      <c r="T37" s="71" t="s">
        <v>101</v>
      </c>
      <c r="U37" s="70" t="s">
        <v>3</v>
      </c>
      <c r="V37" s="71" t="s">
        <v>101</v>
      </c>
      <c r="W37" s="70" t="s">
        <v>3</v>
      </c>
      <c r="X37" s="71" t="s">
        <v>101</v>
      </c>
      <c r="Y37" s="70" t="s">
        <v>3</v>
      </c>
      <c r="Z37" s="71" t="s">
        <v>101</v>
      </c>
      <c r="AA37" s="70" t="s">
        <v>3</v>
      </c>
      <c r="AB37" s="71" t="s">
        <v>101</v>
      </c>
      <c r="AC37" s="70" t="s">
        <v>3</v>
      </c>
      <c r="AD37" s="71" t="s">
        <v>101</v>
      </c>
      <c r="AE37" s="70" t="s">
        <v>3</v>
      </c>
      <c r="AF37" s="71" t="s">
        <v>101</v>
      </c>
      <c r="AG37" s="70" t="s">
        <v>3</v>
      </c>
      <c r="AH37" s="71" t="s">
        <v>101</v>
      </c>
      <c r="AI37" s="70" t="s">
        <v>3</v>
      </c>
      <c r="AJ37" s="71" t="s">
        <v>101</v>
      </c>
      <c r="AK37" s="70" t="s">
        <v>3</v>
      </c>
      <c r="AL37" s="71" t="s">
        <v>101</v>
      </c>
      <c r="AM37" s="70" t="s">
        <v>3</v>
      </c>
      <c r="AN37" s="71" t="s">
        <v>101</v>
      </c>
      <c r="AO37" s="70" t="s">
        <v>3</v>
      </c>
      <c r="AP37" s="71" t="s">
        <v>101</v>
      </c>
      <c r="AQ37" s="70" t="s">
        <v>3</v>
      </c>
      <c r="AR37" s="71" t="s">
        <v>101</v>
      </c>
      <c r="AS37" s="70" t="s">
        <v>3</v>
      </c>
      <c r="AT37" s="71" t="s">
        <v>101</v>
      </c>
      <c r="AU37" s="70" t="s">
        <v>3</v>
      </c>
      <c r="AV37" s="71" t="s">
        <v>101</v>
      </c>
      <c r="AW37" s="70" t="s">
        <v>3</v>
      </c>
      <c r="AX37" s="71" t="s">
        <v>101</v>
      </c>
      <c r="AY37" s="70" t="s">
        <v>3</v>
      </c>
      <c r="AZ37" s="71" t="s">
        <v>101</v>
      </c>
      <c r="BA37" s="70" t="s">
        <v>3</v>
      </c>
      <c r="BB37" s="71" t="s">
        <v>101</v>
      </c>
      <c r="BC37" s="70" t="s">
        <v>3</v>
      </c>
      <c r="BD37" s="71" t="s">
        <v>101</v>
      </c>
      <c r="BE37" s="58"/>
      <c r="BF37" s="79" t="s">
        <v>106</v>
      </c>
      <c r="BG37" s="79" t="s">
        <v>7</v>
      </c>
      <c r="BH37" s="79" t="s">
        <v>8</v>
      </c>
      <c r="BI37" s="79" t="s">
        <v>9</v>
      </c>
      <c r="BK37" s="78" t="s">
        <v>109</v>
      </c>
    </row>
    <row r="38" spans="1:63" s="27" customFormat="1" ht="18.75" customHeight="1">
      <c r="A38" s="22">
        <v>7</v>
      </c>
      <c r="B38" s="36" t="s">
        <v>104</v>
      </c>
      <c r="C38" s="61">
        <v>22</v>
      </c>
      <c r="D38" s="91">
        <v>2105</v>
      </c>
      <c r="E38" s="61">
        <v>15.6</v>
      </c>
      <c r="F38" s="91">
        <v>1500</v>
      </c>
      <c r="G38" s="61"/>
      <c r="H38" s="91"/>
      <c r="I38" s="61"/>
      <c r="J38" s="91"/>
      <c r="K38" s="61"/>
      <c r="L38" s="91"/>
      <c r="M38" s="61"/>
      <c r="N38" s="91"/>
      <c r="O38" s="61"/>
      <c r="P38" s="91"/>
      <c r="Q38" s="61">
        <v>17.95</v>
      </c>
      <c r="R38" s="91">
        <v>1200</v>
      </c>
      <c r="S38" s="61">
        <v>23</v>
      </c>
      <c r="T38" s="91">
        <v>2585</v>
      </c>
      <c r="U38" s="61">
        <v>19</v>
      </c>
      <c r="V38" s="91">
        <v>1750</v>
      </c>
      <c r="W38" s="61"/>
      <c r="X38" s="91"/>
      <c r="Y38" s="61"/>
      <c r="Z38" s="63"/>
      <c r="AA38" s="24"/>
      <c r="AB38" s="33"/>
      <c r="AC38" s="24"/>
      <c r="AD38" s="33"/>
      <c r="AE38" s="24"/>
      <c r="AF38" s="33"/>
      <c r="AG38" s="24"/>
      <c r="AH38" s="33"/>
      <c r="AI38" s="24"/>
      <c r="AJ38" s="33"/>
      <c r="AK38" s="24"/>
      <c r="AL38" s="33"/>
      <c r="AM38" s="24"/>
      <c r="AN38" s="33"/>
      <c r="AO38" s="24"/>
      <c r="AP38" s="33"/>
      <c r="AQ38" s="24"/>
      <c r="AR38" s="33"/>
      <c r="AS38" s="24"/>
      <c r="AT38" s="33"/>
      <c r="AU38" s="24"/>
      <c r="AV38" s="33"/>
      <c r="AW38" s="24"/>
      <c r="AX38" s="33"/>
      <c r="AY38" s="24"/>
      <c r="AZ38" s="33"/>
      <c r="BA38" s="24"/>
      <c r="BB38" s="33"/>
      <c r="BC38" s="24"/>
      <c r="BD38" s="34"/>
      <c r="BE38" s="58">
        <f>COUNTIF(C38:BD38,"&gt;0")/2</f>
        <v>5</v>
      </c>
      <c r="BF38" s="77">
        <f>SUM(C38,E38,G38,I38,K38,M38,O38,Q38,S38,U38,W38,Y38,AA38,AC38,AE38,AG38,AI38,AK38,AM38,AO38,AQ38,AS38,AU38,AW38,AY38,BA38,BC38)</f>
        <v>97.55</v>
      </c>
      <c r="BG38" s="27">
        <f>BF38/BE38</f>
        <v>19.509999999999998</v>
      </c>
      <c r="BH38" s="77">
        <f>MIN(C38,E38,G38,I38,K38,M38,O38,Q38,S38,U38,W38,Y38,AA38,AC38,AE38,AG38,AI38,AK38,AM38,AO38,AQ38,AS38,AU38,AW38,AY38,BA38,BC38)</f>
        <v>15.6</v>
      </c>
      <c r="BI38" s="77">
        <f>MAX(C38,E38,G38,I38,K38,M38,O38,Q38,S38,U38,W38,Y38,AA38,AC38,AE38,AG38,AI38,AK38,AM38,AO38,AQ38,AS38,AU38,AW38,AY38,BA38,BC38)</f>
        <v>23</v>
      </c>
      <c r="BK38" s="89">
        <f>D38+F38+H38+J38+L38+N38+P38+R38+T38+V38+X38+Z38+AB38+AD38+AF38+AH38+AJ38+AL38+AN38+AP38+AR38+AT38+AV38+AX38+AZ38+BB38+BD38</f>
        <v>9140</v>
      </c>
    </row>
    <row r="39" spans="1:63" s="21" customFormat="1" ht="18.75" customHeight="1" thickBot="1">
      <c r="A39" s="44">
        <v>8</v>
      </c>
      <c r="B39" s="45" t="s">
        <v>105</v>
      </c>
      <c r="C39" s="46"/>
      <c r="D39" s="92"/>
      <c r="E39" s="46"/>
      <c r="F39" s="92"/>
      <c r="G39" s="46"/>
      <c r="H39" s="92"/>
      <c r="I39" s="46"/>
      <c r="J39" s="92"/>
      <c r="K39" s="46"/>
      <c r="L39" s="92"/>
      <c r="M39" s="46"/>
      <c r="N39" s="92"/>
      <c r="O39" s="46"/>
      <c r="P39" s="92"/>
      <c r="Q39" s="46">
        <v>22.95</v>
      </c>
      <c r="R39" s="92">
        <v>2100</v>
      </c>
      <c r="S39" s="46"/>
      <c r="T39" s="92"/>
      <c r="U39" s="46">
        <v>27</v>
      </c>
      <c r="V39" s="92">
        <v>3200</v>
      </c>
      <c r="W39" s="46"/>
      <c r="X39" s="92"/>
      <c r="Y39" s="46"/>
      <c r="Z39" s="47"/>
      <c r="AA39" s="46"/>
      <c r="AB39" s="47"/>
      <c r="AC39" s="46"/>
      <c r="AD39" s="47"/>
      <c r="AE39" s="46"/>
      <c r="AF39" s="47"/>
      <c r="AG39" s="46"/>
      <c r="AH39" s="47"/>
      <c r="AI39" s="46"/>
      <c r="AJ39" s="47"/>
      <c r="AK39" s="46"/>
      <c r="AL39" s="47"/>
      <c r="AM39" s="46"/>
      <c r="AN39" s="47"/>
      <c r="AO39" s="46"/>
      <c r="AP39" s="47"/>
      <c r="AQ39" s="46"/>
      <c r="AR39" s="47"/>
      <c r="AS39" s="46"/>
      <c r="AT39" s="47"/>
      <c r="AU39" s="46"/>
      <c r="AV39" s="47"/>
      <c r="AW39" s="46"/>
      <c r="AX39" s="47"/>
      <c r="AY39" s="46"/>
      <c r="AZ39" s="47"/>
      <c r="BA39" s="46"/>
      <c r="BB39" s="47"/>
      <c r="BC39" s="46"/>
      <c r="BD39" s="48"/>
      <c r="BE39" s="58">
        <f>COUNTIF(C39:BD39,"&gt;0")/2</f>
        <v>2</v>
      </c>
      <c r="BF39" s="77">
        <f>SUM(C39,E39,G39,I39,K39,M39,O39,Q39,S39,U39,W39,Y39,AA39,AC39,AE39,AG39,AI39,AK39,AM39,AO39,AQ39,AS39,AU39,AW39,AY39,BA39,BC39)</f>
        <v>49.95</v>
      </c>
      <c r="BG39" s="27">
        <f>BF39/BE39</f>
        <v>24.975</v>
      </c>
      <c r="BH39" s="77">
        <f>MIN(C39,E39,G39,I39,K39,M39,O39,Q39,S39,U39,W39,Y39,AA39,AC39,AE39,AG39,AI39,AK39,AM39,AO39,AQ39,AS39,AU39,AW39,AY39,BA39,BC39)</f>
        <v>22.95</v>
      </c>
      <c r="BI39" s="77">
        <f>MAX(C39,E39,G39,I39,K39,M39,O39,Q39,S39,U39,W39,Y39,AA39,AC39,AE39,AG39,AI39,AK39,AM39,AO39,AQ39,AS39,AU39,AW39,AY39,BA39,BC39)</f>
        <v>27</v>
      </c>
      <c r="BK39" s="89">
        <f>D39+F39+H39+J39+L39+N39+P39+R39+T39+V39+X39+Z39+AB39+AD39+AF39+AH39+AJ39+AL39+AN39+AP39+AR39+AT39+AV39+AX39+AZ39+BB39+BD39</f>
        <v>5300</v>
      </c>
    </row>
    <row r="40" spans="57:74" ht="14.25">
      <c r="BE40" s="80">
        <f>SUM(BE38:BE39)</f>
        <v>7</v>
      </c>
      <c r="BF40" s="80">
        <f>SUM(BF38:BF39)</f>
        <v>147.5</v>
      </c>
      <c r="BG40" s="83">
        <f>BF40/BE40</f>
        <v>21.071428571428573</v>
      </c>
      <c r="BH40" s="82">
        <f>MIN(BH38:BH39)</f>
        <v>15.6</v>
      </c>
      <c r="BI40" s="82">
        <f>MAX(BI38:BI39)</f>
        <v>27</v>
      </c>
      <c r="BJ40" s="51"/>
      <c r="BK40" s="51"/>
      <c r="BL40" s="78" t="s">
        <v>110</v>
      </c>
      <c r="BM40" s="51"/>
      <c r="BN40" s="51"/>
      <c r="BP40" s="2"/>
      <c r="BR40" s="2"/>
      <c r="BT40" s="2"/>
      <c r="BU40" s="2">
        <f>(BF38+BF39)/(BK38+BK39)*1000</f>
        <v>10.214681440443213</v>
      </c>
      <c r="BV40" s="2"/>
    </row>
    <row r="41" spans="2:74" ht="14.25">
      <c r="B41" s="84" t="s">
        <v>107</v>
      </c>
      <c r="C41" s="2">
        <f>IF(D38&gt;0,C38/D38*1000," ")</f>
        <v>10.451306413301662</v>
      </c>
      <c r="D41" s="2"/>
      <c r="E41" s="2">
        <f aca="true" t="shared" si="2" ref="E41:BC41">IF(F38&gt;0,E38/F38*1000," ")</f>
        <v>10.4</v>
      </c>
      <c r="F41" s="2"/>
      <c r="G41" s="2" t="str">
        <f t="shared" si="2"/>
        <v> </v>
      </c>
      <c r="H41" s="2"/>
      <c r="I41" s="2" t="str">
        <f t="shared" si="2"/>
        <v> </v>
      </c>
      <c r="J41" s="2"/>
      <c r="K41" s="2" t="str">
        <f t="shared" si="2"/>
        <v> </v>
      </c>
      <c r="L41" s="2"/>
      <c r="M41" s="2" t="str">
        <f t="shared" si="2"/>
        <v> </v>
      </c>
      <c r="N41" s="2"/>
      <c r="O41" s="2" t="str">
        <f t="shared" si="2"/>
        <v> </v>
      </c>
      <c r="P41" s="2"/>
      <c r="Q41" s="2">
        <f t="shared" si="2"/>
        <v>14.958333333333332</v>
      </c>
      <c r="R41" s="2"/>
      <c r="S41" s="2">
        <f t="shared" si="2"/>
        <v>8.897485493230175</v>
      </c>
      <c r="T41" s="2"/>
      <c r="U41" s="2">
        <f t="shared" si="2"/>
        <v>10.857142857142858</v>
      </c>
      <c r="V41" s="2"/>
      <c r="W41" s="2" t="str">
        <f t="shared" si="2"/>
        <v> </v>
      </c>
      <c r="X41" s="2"/>
      <c r="Y41" s="2" t="str">
        <f t="shared" si="2"/>
        <v> </v>
      </c>
      <c r="Z41" s="2"/>
      <c r="AA41" s="2" t="str">
        <f t="shared" si="2"/>
        <v> </v>
      </c>
      <c r="AB41" s="2"/>
      <c r="AC41" s="2" t="str">
        <f t="shared" si="2"/>
        <v> </v>
      </c>
      <c r="AD41" s="2"/>
      <c r="AE41" s="2" t="str">
        <f t="shared" si="2"/>
        <v> </v>
      </c>
      <c r="AF41" s="2"/>
      <c r="AG41" s="2" t="str">
        <f t="shared" si="2"/>
        <v> </v>
      </c>
      <c r="AH41" s="2"/>
      <c r="AI41" s="2" t="str">
        <f t="shared" si="2"/>
        <v> </v>
      </c>
      <c r="AJ41" s="2"/>
      <c r="AK41" s="2" t="str">
        <f t="shared" si="2"/>
        <v> </v>
      </c>
      <c r="AL41" s="2"/>
      <c r="AM41" s="2" t="str">
        <f t="shared" si="2"/>
        <v> </v>
      </c>
      <c r="AN41" s="2"/>
      <c r="AO41" s="2" t="str">
        <f t="shared" si="2"/>
        <v> </v>
      </c>
      <c r="AP41" s="2"/>
      <c r="AQ41" s="2" t="str">
        <f t="shared" si="2"/>
        <v> </v>
      </c>
      <c r="AR41" s="2"/>
      <c r="AS41" s="2" t="str">
        <f t="shared" si="2"/>
        <v> </v>
      </c>
      <c r="AT41" s="2"/>
      <c r="AU41" s="2" t="str">
        <f t="shared" si="2"/>
        <v> </v>
      </c>
      <c r="AV41" s="2"/>
      <c r="AW41" s="2" t="str">
        <f t="shared" si="2"/>
        <v> </v>
      </c>
      <c r="AX41" s="2"/>
      <c r="AY41" s="2" t="str">
        <f t="shared" si="2"/>
        <v> </v>
      </c>
      <c r="AZ41" s="2"/>
      <c r="BA41" s="2" t="str">
        <f t="shared" si="2"/>
        <v> </v>
      </c>
      <c r="BB41" s="2"/>
      <c r="BC41" s="2" t="str">
        <f t="shared" si="2"/>
        <v> </v>
      </c>
      <c r="BD41" s="2"/>
      <c r="BF41" s="2"/>
      <c r="BH41" s="2"/>
      <c r="BJ41" s="2"/>
      <c r="BL41" s="10" t="s">
        <v>111</v>
      </c>
      <c r="BN41" s="2"/>
      <c r="BP41" s="2"/>
      <c r="BR41" s="2"/>
      <c r="BT41" s="2"/>
      <c r="BU41" s="2">
        <f>MIN(C41:BD42)</f>
        <v>8.4375</v>
      </c>
      <c r="BV41" s="2"/>
    </row>
    <row r="42" spans="2:73" ht="14.25">
      <c r="B42" s="84" t="s">
        <v>108</v>
      </c>
      <c r="C42" s="2" t="str">
        <f>IF(D39&gt;0,C39/D39*1000," ")</f>
        <v> </v>
      </c>
      <c r="D42" s="2"/>
      <c r="E42" s="2" t="str">
        <f aca="true" t="shared" si="3" ref="E42:BC42">IF(F39&gt;0,E39/F39*1000," ")</f>
        <v> </v>
      </c>
      <c r="F42" s="2"/>
      <c r="G42" s="2" t="str">
        <f t="shared" si="3"/>
        <v> </v>
      </c>
      <c r="H42" s="2"/>
      <c r="I42" s="2" t="str">
        <f t="shared" si="3"/>
        <v> </v>
      </c>
      <c r="J42" s="2"/>
      <c r="K42" s="2" t="str">
        <f t="shared" si="3"/>
        <v> </v>
      </c>
      <c r="L42" s="2"/>
      <c r="M42" s="2" t="str">
        <f t="shared" si="3"/>
        <v> </v>
      </c>
      <c r="N42" s="2"/>
      <c r="O42" s="2" t="str">
        <f t="shared" si="3"/>
        <v> </v>
      </c>
      <c r="P42" s="2"/>
      <c r="Q42" s="2">
        <f t="shared" si="3"/>
        <v>10.928571428571429</v>
      </c>
      <c r="R42" s="2"/>
      <c r="S42" s="2" t="str">
        <f t="shared" si="3"/>
        <v> </v>
      </c>
      <c r="T42" s="2"/>
      <c r="U42" s="2">
        <f t="shared" si="3"/>
        <v>8.4375</v>
      </c>
      <c r="V42" s="2"/>
      <c r="W42" s="2" t="str">
        <f t="shared" si="3"/>
        <v> </v>
      </c>
      <c r="X42" s="2"/>
      <c r="Y42" s="2" t="str">
        <f t="shared" si="3"/>
        <v> </v>
      </c>
      <c r="Z42" s="2"/>
      <c r="AA42" s="2" t="str">
        <f t="shared" si="3"/>
        <v> </v>
      </c>
      <c r="AB42" s="2"/>
      <c r="AC42" s="2" t="str">
        <f t="shared" si="3"/>
        <v> </v>
      </c>
      <c r="AD42" s="2"/>
      <c r="AE42" s="2" t="str">
        <f t="shared" si="3"/>
        <v> </v>
      </c>
      <c r="AF42" s="2"/>
      <c r="AG42" s="2" t="str">
        <f t="shared" si="3"/>
        <v> </v>
      </c>
      <c r="AH42" s="2"/>
      <c r="AI42" s="2" t="str">
        <f t="shared" si="3"/>
        <v> </v>
      </c>
      <c r="AJ42" s="2"/>
      <c r="AK42" s="2" t="str">
        <f t="shared" si="3"/>
        <v> </v>
      </c>
      <c r="AL42" s="2"/>
      <c r="AM42" s="2" t="str">
        <f t="shared" si="3"/>
        <v> </v>
      </c>
      <c r="AN42" s="2"/>
      <c r="AO42" s="2" t="str">
        <f t="shared" si="3"/>
        <v> </v>
      </c>
      <c r="AP42" s="2"/>
      <c r="AQ42" s="2" t="str">
        <f t="shared" si="3"/>
        <v> </v>
      </c>
      <c r="AR42" s="2"/>
      <c r="AS42" s="2" t="str">
        <f t="shared" si="3"/>
        <v> </v>
      </c>
      <c r="AT42" s="2"/>
      <c r="AU42" s="2" t="str">
        <f t="shared" si="3"/>
        <v> </v>
      </c>
      <c r="AV42" s="2"/>
      <c r="AW42" s="2" t="str">
        <f t="shared" si="3"/>
        <v> </v>
      </c>
      <c r="AX42" s="2"/>
      <c r="AY42" s="2" t="str">
        <f t="shared" si="3"/>
        <v> </v>
      </c>
      <c r="AZ42" s="2"/>
      <c r="BA42" s="2" t="str">
        <f t="shared" si="3"/>
        <v> </v>
      </c>
      <c r="BB42" s="2"/>
      <c r="BC42" s="2" t="str">
        <f t="shared" si="3"/>
        <v> </v>
      </c>
      <c r="BD42" s="2"/>
      <c r="BL42" s="10" t="s">
        <v>112</v>
      </c>
      <c r="BU42" s="2">
        <f>MAX(C41:BD42)</f>
        <v>14.958333333333332</v>
      </c>
    </row>
  </sheetData>
  <sheetProtection/>
  <mergeCells count="76">
    <mergeCell ref="AU6:AV6"/>
    <mergeCell ref="A1:B1"/>
    <mergeCell ref="A3:B3"/>
    <mergeCell ref="A4:B4"/>
    <mergeCell ref="C5:P5"/>
    <mergeCell ref="Q5:AH5"/>
    <mergeCell ref="AI5:BV5"/>
    <mergeCell ref="A2:P2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S6:AT6"/>
    <mergeCell ref="W6:X6"/>
    <mergeCell ref="Y6:Z6"/>
    <mergeCell ref="AA6:AB6"/>
    <mergeCell ref="AC6:AD6"/>
    <mergeCell ref="AE6:AF6"/>
    <mergeCell ref="AG6:AH6"/>
    <mergeCell ref="AY6:AZ6"/>
    <mergeCell ref="BA6:BB6"/>
    <mergeCell ref="BC6:BD6"/>
    <mergeCell ref="BE6:BF6"/>
    <mergeCell ref="BS6:BT6"/>
    <mergeCell ref="AI6:AJ6"/>
    <mergeCell ref="AK6:AL6"/>
    <mergeCell ref="AM6:AN6"/>
    <mergeCell ref="AO6:AP6"/>
    <mergeCell ref="AQ6:AR6"/>
    <mergeCell ref="BU6:BV6"/>
    <mergeCell ref="C27:P27"/>
    <mergeCell ref="Q27:BD27"/>
    <mergeCell ref="BG6:BH6"/>
    <mergeCell ref="BI6:BJ6"/>
    <mergeCell ref="BK6:BL6"/>
    <mergeCell ref="BM6:BN6"/>
    <mergeCell ref="BO6:BP6"/>
    <mergeCell ref="BQ6:BR6"/>
    <mergeCell ref="AW6:AX6"/>
    <mergeCell ref="A28:A29"/>
    <mergeCell ref="B28:B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AS28:AT28"/>
    <mergeCell ref="W28:X28"/>
    <mergeCell ref="Y28:Z28"/>
    <mergeCell ref="AA28:AB28"/>
    <mergeCell ref="AC28:AD28"/>
    <mergeCell ref="AE28:AF28"/>
    <mergeCell ref="AG28:AH28"/>
    <mergeCell ref="AU28:AV28"/>
    <mergeCell ref="AW28:AX28"/>
    <mergeCell ref="AY28:AZ28"/>
    <mergeCell ref="BA28:BB28"/>
    <mergeCell ref="BC28:BD28"/>
    <mergeCell ref="AI28:AJ28"/>
    <mergeCell ref="AK28:AL28"/>
    <mergeCell ref="AM28:AN28"/>
    <mergeCell ref="AO28:AP28"/>
    <mergeCell ref="AQ28:AR28"/>
  </mergeCells>
  <conditionalFormatting sqref="I9:P9 U9:AH9 AW9:BV9">
    <cfRule type="top10" priority="115" dxfId="584" rank="1" bottom="1"/>
  </conditionalFormatting>
  <conditionalFormatting sqref="I10:P10 U10:AH10 AW10:BV10">
    <cfRule type="top10" priority="114" dxfId="585" rank="1" bottom="1"/>
  </conditionalFormatting>
  <conditionalFormatting sqref="I31:P31 Y31:BD31">
    <cfRule type="top10" priority="97" dxfId="584" rank="1" bottom="1"/>
  </conditionalFormatting>
  <conditionalFormatting sqref="I32:P32 Y32:BD32">
    <cfRule type="top10" priority="96" dxfId="584" rank="1" bottom="1"/>
  </conditionalFormatting>
  <conditionalFormatting sqref="I33:P33 Y33:BD33">
    <cfRule type="top10" priority="95" dxfId="584" rank="1" bottom="1"/>
  </conditionalFormatting>
  <conditionalFormatting sqref="I34:P34 Y34:BD34">
    <cfRule type="top10" priority="94" dxfId="584" rank="1" bottom="1"/>
  </conditionalFormatting>
  <conditionalFormatting sqref="I35:P35 Y35:BD35">
    <cfRule type="top10" priority="93" dxfId="584" rank="1" bottom="1"/>
  </conditionalFormatting>
  <conditionalFormatting sqref="I36:P36 Y36:BD36">
    <cfRule type="top10" priority="92" dxfId="584" rank="1" bottom="1"/>
  </conditionalFormatting>
  <conditionalFormatting sqref="I37:P37 Y37:BD37">
    <cfRule type="top10" priority="91" dxfId="584" rank="1" bottom="1"/>
  </conditionalFormatting>
  <conditionalFormatting sqref="I38:P38 Y38:BD38">
    <cfRule type="top10" priority="90" dxfId="584" rank="1" bottom="1"/>
  </conditionalFormatting>
  <conditionalFormatting sqref="I39:P39 Y39:BD39">
    <cfRule type="top10" priority="89" dxfId="584" rank="1" bottom="1"/>
  </conditionalFormatting>
  <conditionalFormatting sqref="Y11:AH11 I11:P11 U11:V11 AW11:BV11">
    <cfRule type="top10" priority="118" dxfId="584" rank="1" bottom="1"/>
  </conditionalFormatting>
  <conditionalFormatting sqref="Y12:AH12 I12:P12 U12:V12 AW12:BV12">
    <cfRule type="top10" priority="121" dxfId="584" rank="1" bottom="1"/>
  </conditionalFormatting>
  <conditionalFormatting sqref="Y13:AH13 I13:P13 U13:V13 AW13:BV13">
    <cfRule type="top10" priority="124" dxfId="584" rank="1" bottom="1"/>
  </conditionalFormatting>
  <conditionalFormatting sqref="Y14:AH14 I14:P14 U14:V14 AW14:BV14">
    <cfRule type="top10" priority="127" dxfId="584" rank="1" bottom="1"/>
  </conditionalFormatting>
  <conditionalFormatting sqref="Y15:AH15 I15:P15 U15:V15 AW15:BV15">
    <cfRule type="top10" priority="130" dxfId="584" rank="1" bottom="1"/>
  </conditionalFormatting>
  <conditionalFormatting sqref="Y16:AH16 I16:P16 U16:V16 AW16:BV16">
    <cfRule type="top10" priority="133" dxfId="584" rank="1" bottom="1"/>
  </conditionalFormatting>
  <conditionalFormatting sqref="Y17:AH17 I17:P17 U17:V17 AW17:BV17">
    <cfRule type="top10" priority="136" dxfId="584" rank="1" bottom="1"/>
  </conditionalFormatting>
  <conditionalFormatting sqref="Y18:AH18 I18:P18 U18:V18 AW18:BV18">
    <cfRule type="top10" priority="139" dxfId="584" rank="1" bottom="1"/>
  </conditionalFormatting>
  <conditionalFormatting sqref="Y19:AH19 I19:P19 U19:V19 AW19:BV19">
    <cfRule type="top10" priority="142" dxfId="584" rank="1" bottom="1"/>
  </conditionalFormatting>
  <conditionalFormatting sqref="Y20:AH20 I20:P20 U20:V20 AW20:BV20">
    <cfRule type="top10" priority="145" dxfId="584" rank="1" bottom="1"/>
  </conditionalFormatting>
  <conditionalFormatting sqref="Y21:AH23 I21:P23 U21:V23 AW21:BV23">
    <cfRule type="top10" priority="148" dxfId="584" rank="1" bottom="1"/>
  </conditionalFormatting>
  <conditionalFormatting sqref="Y24:AH24 I24:P24 U24:V24 AW24:BV24">
    <cfRule type="top10" priority="151" dxfId="584" rank="1" bottom="1"/>
  </conditionalFormatting>
  <conditionalFormatting sqref="Y25:AH25 I25:P25 U25:V25 AW25:BV25">
    <cfRule type="top10" priority="154" dxfId="584" rank="1" bottom="1"/>
  </conditionalFormatting>
  <conditionalFormatting sqref="Y26:AH26 I26:P26 U26:V26 AW26:BV26">
    <cfRule type="top10" priority="157" dxfId="584" rank="1" bottom="1"/>
  </conditionalFormatting>
  <conditionalFormatting sqref="Y22:AH22 I22:P22 U22:V22 AW22:BV22">
    <cfRule type="top10" priority="160" dxfId="584" rank="1" bottom="1"/>
  </conditionalFormatting>
  <conditionalFormatting sqref="Y23:AH23 I23:P23 U23:V23 AW23:BV23">
    <cfRule type="top10" priority="163" dxfId="584" rank="1" bottom="1"/>
  </conditionalFormatting>
  <conditionalFormatting sqref="W11:X11">
    <cfRule type="top10" priority="88" dxfId="584" rank="1" bottom="1"/>
  </conditionalFormatting>
  <conditionalFormatting sqref="W12:X12">
    <cfRule type="top10" priority="87" dxfId="584" rank="1" bottom="1"/>
  </conditionalFormatting>
  <conditionalFormatting sqref="W13:X13">
    <cfRule type="top10" priority="86" dxfId="584" rank="1" bottom="1"/>
  </conditionalFormatting>
  <conditionalFormatting sqref="W14:X14">
    <cfRule type="top10" priority="85" dxfId="584" rank="1" bottom="1"/>
  </conditionalFormatting>
  <conditionalFormatting sqref="W15:X15">
    <cfRule type="top10" priority="84" dxfId="584" rank="1" bottom="1"/>
  </conditionalFormatting>
  <conditionalFormatting sqref="W16:X16">
    <cfRule type="top10" priority="83" dxfId="584" rank="1" bottom="1"/>
  </conditionalFormatting>
  <conditionalFormatting sqref="W17:X17">
    <cfRule type="top10" priority="82" dxfId="584" rank="1" bottom="1"/>
  </conditionalFormatting>
  <conditionalFormatting sqref="W18:X18">
    <cfRule type="top10" priority="81" dxfId="584" rank="1" bottom="1"/>
  </conditionalFormatting>
  <conditionalFormatting sqref="W19:X19">
    <cfRule type="top10" priority="80" dxfId="584" rank="1" bottom="1"/>
  </conditionalFormatting>
  <conditionalFormatting sqref="W20:X20">
    <cfRule type="top10" priority="79" dxfId="584" rank="1" bottom="1"/>
  </conditionalFormatting>
  <conditionalFormatting sqref="W21:X23">
    <cfRule type="top10" priority="78" dxfId="584" rank="1" bottom="1"/>
  </conditionalFormatting>
  <conditionalFormatting sqref="W24:X24">
    <cfRule type="top10" priority="77" dxfId="584" rank="1" bottom="1"/>
  </conditionalFormatting>
  <conditionalFormatting sqref="W25:X25">
    <cfRule type="top10" priority="76" dxfId="584" rank="1" bottom="1"/>
  </conditionalFormatting>
  <conditionalFormatting sqref="W26:X26">
    <cfRule type="top10" priority="75" dxfId="584" rank="1" bottom="1"/>
  </conditionalFormatting>
  <conditionalFormatting sqref="W22:X22">
    <cfRule type="top10" priority="74" dxfId="584" rank="1" bottom="1"/>
  </conditionalFormatting>
  <conditionalFormatting sqref="W23:X23">
    <cfRule type="top10" priority="73" dxfId="584" rank="1" bottom="1"/>
  </conditionalFormatting>
  <conditionalFormatting sqref="C9:H9">
    <cfRule type="top10" priority="56" dxfId="584" rank="1" bottom="1"/>
  </conditionalFormatting>
  <conditionalFormatting sqref="C10:H10">
    <cfRule type="top10" priority="55" dxfId="585" rank="1" bottom="1"/>
  </conditionalFormatting>
  <conditionalFormatting sqref="C11:H11">
    <cfRule type="top10" priority="57" dxfId="584" rank="1" bottom="1"/>
  </conditionalFormatting>
  <conditionalFormatting sqref="C12:H12">
    <cfRule type="top10" priority="58" dxfId="584" rank="1" bottom="1"/>
  </conditionalFormatting>
  <conditionalFormatting sqref="C13:H13">
    <cfRule type="top10" priority="59" dxfId="584" rank="1" bottom="1"/>
  </conditionalFormatting>
  <conditionalFormatting sqref="C14:H14">
    <cfRule type="top10" priority="60" dxfId="584" rank="1" bottom="1"/>
  </conditionalFormatting>
  <conditionalFormatting sqref="C15:H15">
    <cfRule type="top10" priority="61" dxfId="584" rank="1" bottom="1"/>
  </conditionalFormatting>
  <conditionalFormatting sqref="C16:H16">
    <cfRule type="top10" priority="62" dxfId="584" rank="1" bottom="1"/>
  </conditionalFormatting>
  <conditionalFormatting sqref="C17:H17">
    <cfRule type="top10" priority="63" dxfId="584" rank="1" bottom="1"/>
  </conditionalFormatting>
  <conditionalFormatting sqref="C18:H18">
    <cfRule type="top10" priority="64" dxfId="584" rank="1" bottom="1"/>
  </conditionalFormatting>
  <conditionalFormatting sqref="C19:H19">
    <cfRule type="top10" priority="65" dxfId="584" rank="1" bottom="1"/>
  </conditionalFormatting>
  <conditionalFormatting sqref="C20:H20">
    <cfRule type="top10" priority="66" dxfId="584" rank="1" bottom="1"/>
  </conditionalFormatting>
  <conditionalFormatting sqref="C21:H23">
    <cfRule type="top10" priority="67" dxfId="584" rank="1" bottom="1"/>
  </conditionalFormatting>
  <conditionalFormatting sqref="C24:H24">
    <cfRule type="top10" priority="68" dxfId="584" rank="1" bottom="1"/>
  </conditionalFormatting>
  <conditionalFormatting sqref="C25:H25">
    <cfRule type="top10" priority="69" dxfId="584" rank="1" bottom="1"/>
  </conditionalFormatting>
  <conditionalFormatting sqref="C26:H26">
    <cfRule type="top10" priority="70" dxfId="584" rank="1" bottom="1"/>
  </conditionalFormatting>
  <conditionalFormatting sqref="C22:H22">
    <cfRule type="top10" priority="71" dxfId="584" rank="1" bottom="1"/>
  </conditionalFormatting>
  <conditionalFormatting sqref="C23:H23">
    <cfRule type="top10" priority="72" dxfId="584" rank="1" bottom="1"/>
  </conditionalFormatting>
  <conditionalFormatting sqref="Q9:T9">
    <cfRule type="top10" priority="38" dxfId="584" rank="1" bottom="1"/>
  </conditionalFormatting>
  <conditionalFormatting sqref="Q10:T10">
    <cfRule type="top10" priority="37" dxfId="585" rank="1" bottom="1"/>
  </conditionalFormatting>
  <conditionalFormatting sqref="Q11:T11">
    <cfRule type="top10" priority="39" dxfId="584" rank="1" bottom="1"/>
  </conditionalFormatting>
  <conditionalFormatting sqref="Q12:T12">
    <cfRule type="top10" priority="40" dxfId="584" rank="1" bottom="1"/>
  </conditionalFormatting>
  <conditionalFormatting sqref="Q13:T13">
    <cfRule type="top10" priority="41" dxfId="584" rank="1" bottom="1"/>
  </conditionalFormatting>
  <conditionalFormatting sqref="Q14:T14">
    <cfRule type="top10" priority="42" dxfId="584" rank="1" bottom="1"/>
  </conditionalFormatting>
  <conditionalFormatting sqref="Q15:T15">
    <cfRule type="top10" priority="43" dxfId="584" rank="1" bottom="1"/>
  </conditionalFormatting>
  <conditionalFormatting sqref="Q16:T16">
    <cfRule type="top10" priority="44" dxfId="584" rank="1" bottom="1"/>
  </conditionalFormatting>
  <conditionalFormatting sqref="Q17:T17">
    <cfRule type="top10" priority="45" dxfId="584" rank="1" bottom="1"/>
  </conditionalFormatting>
  <conditionalFormatting sqref="Q18:T18">
    <cfRule type="top10" priority="46" dxfId="584" rank="1" bottom="1"/>
  </conditionalFormatting>
  <conditionalFormatting sqref="Q19:T19">
    <cfRule type="top10" priority="47" dxfId="584" rank="1" bottom="1"/>
  </conditionalFormatting>
  <conditionalFormatting sqref="Q20:T20">
    <cfRule type="top10" priority="48" dxfId="584" rank="1" bottom="1"/>
  </conditionalFormatting>
  <conditionalFormatting sqref="Q21:T23">
    <cfRule type="top10" priority="49" dxfId="584" rank="1" bottom="1"/>
  </conditionalFormatting>
  <conditionalFormatting sqref="Q24:T24">
    <cfRule type="top10" priority="50" dxfId="584" rank="1" bottom="1"/>
  </conditionalFormatting>
  <conditionalFormatting sqref="Q25:T25">
    <cfRule type="top10" priority="51" dxfId="584" rank="1" bottom="1"/>
  </conditionalFormatting>
  <conditionalFormatting sqref="Q26:T26">
    <cfRule type="top10" priority="52" dxfId="584" rank="1" bottom="1"/>
  </conditionalFormatting>
  <conditionalFormatting sqref="Q22:T22">
    <cfRule type="top10" priority="53" dxfId="584" rank="1" bottom="1"/>
  </conditionalFormatting>
  <conditionalFormatting sqref="Q23:T23">
    <cfRule type="top10" priority="54" dxfId="584" rank="1" bottom="1"/>
  </conditionalFormatting>
  <conditionalFormatting sqref="AI9:AV9">
    <cfRule type="top10" priority="20" dxfId="584" rank="1" bottom="1"/>
  </conditionalFormatting>
  <conditionalFormatting sqref="AI10:AV10">
    <cfRule type="top10" priority="19" dxfId="585" rank="1" bottom="1"/>
  </conditionalFormatting>
  <conditionalFormatting sqref="AI11:AV11">
    <cfRule type="top10" priority="21" dxfId="584" rank="1" bottom="1"/>
  </conditionalFormatting>
  <conditionalFormatting sqref="AI12:AV12">
    <cfRule type="top10" priority="22" dxfId="584" rank="1" bottom="1"/>
  </conditionalFormatting>
  <conditionalFormatting sqref="AI13:AV13">
    <cfRule type="top10" priority="23" dxfId="584" rank="1" bottom="1"/>
  </conditionalFormatting>
  <conditionalFormatting sqref="AI14:AV14">
    <cfRule type="top10" priority="24" dxfId="584" rank="1" bottom="1"/>
  </conditionalFormatting>
  <conditionalFormatting sqref="AI15:AV15">
    <cfRule type="top10" priority="25" dxfId="584" rank="1" bottom="1"/>
  </conditionalFormatting>
  <conditionalFormatting sqref="AI16:AV16">
    <cfRule type="top10" priority="26" dxfId="584" rank="1" bottom="1"/>
  </conditionalFormatting>
  <conditionalFormatting sqref="AI17:AV17">
    <cfRule type="top10" priority="27" dxfId="584" rank="1" bottom="1"/>
  </conditionalFormatting>
  <conditionalFormatting sqref="AI18:AV18">
    <cfRule type="top10" priority="28" dxfId="584" rank="1" bottom="1"/>
  </conditionalFormatting>
  <conditionalFormatting sqref="AI19:AV19">
    <cfRule type="top10" priority="29" dxfId="584" rank="1" bottom="1"/>
  </conditionalFormatting>
  <conditionalFormatting sqref="AI20:AV20">
    <cfRule type="top10" priority="30" dxfId="584" rank="1" bottom="1"/>
  </conditionalFormatting>
  <conditionalFormatting sqref="AI21:AV23">
    <cfRule type="top10" priority="31" dxfId="584" rank="1" bottom="1"/>
  </conditionalFormatting>
  <conditionalFormatting sqref="AI24:AV24">
    <cfRule type="top10" priority="32" dxfId="584" rank="1" bottom="1"/>
  </conditionalFormatting>
  <conditionalFormatting sqref="AI25:AV25">
    <cfRule type="top10" priority="33" dxfId="584" rank="1" bottom="1"/>
  </conditionalFormatting>
  <conditionalFormatting sqref="AI26:AV26">
    <cfRule type="top10" priority="34" dxfId="584" rank="1" bottom="1"/>
  </conditionalFormatting>
  <conditionalFormatting sqref="AI22:AV22">
    <cfRule type="top10" priority="35" dxfId="584" rank="1" bottom="1"/>
  </conditionalFormatting>
  <conditionalFormatting sqref="AI23:AV23">
    <cfRule type="top10" priority="36" dxfId="584" rank="1" bottom="1"/>
  </conditionalFormatting>
  <conditionalFormatting sqref="C31:H31">
    <cfRule type="top10" priority="18" dxfId="584" rank="1" bottom="1"/>
  </conditionalFormatting>
  <conditionalFormatting sqref="C32:H32">
    <cfRule type="top10" priority="17" dxfId="584" rank="1" bottom="1"/>
  </conditionalFormatting>
  <conditionalFormatting sqref="C33:H33">
    <cfRule type="top10" priority="16" dxfId="584" rank="1" bottom="1"/>
  </conditionalFormatting>
  <conditionalFormatting sqref="C34:H34">
    <cfRule type="top10" priority="15" dxfId="584" rank="1" bottom="1"/>
  </conditionalFormatting>
  <conditionalFormatting sqref="C35:H35">
    <cfRule type="top10" priority="14" dxfId="584" rank="1" bottom="1"/>
  </conditionalFormatting>
  <conditionalFormatting sqref="C36:H36">
    <cfRule type="top10" priority="13" dxfId="584" rank="1" bottom="1"/>
  </conditionalFormatting>
  <conditionalFormatting sqref="C37:H37">
    <cfRule type="top10" priority="12" dxfId="584" rank="1" bottom="1"/>
  </conditionalFormatting>
  <conditionalFormatting sqref="C38:H38">
    <cfRule type="top10" priority="11" dxfId="584" rank="1" bottom="1"/>
  </conditionalFormatting>
  <conditionalFormatting sqref="C39:H39">
    <cfRule type="top10" priority="10" dxfId="584" rank="1" bottom="1"/>
  </conditionalFormatting>
  <conditionalFormatting sqref="Q31:X31">
    <cfRule type="top10" priority="9" dxfId="584" rank="1" bottom="1"/>
  </conditionalFormatting>
  <conditionalFormatting sqref="Q32:X32">
    <cfRule type="top10" priority="8" dxfId="584" rank="1" bottom="1"/>
  </conditionalFormatting>
  <conditionalFormatting sqref="Q33:X33">
    <cfRule type="top10" priority="7" dxfId="584" rank="1" bottom="1"/>
  </conditionalFormatting>
  <conditionalFormatting sqref="Q34:X34">
    <cfRule type="top10" priority="6" dxfId="584" rank="1" bottom="1"/>
  </conditionalFormatting>
  <conditionalFormatting sqref="Q35:X35">
    <cfRule type="top10" priority="5" dxfId="584" rank="1" bottom="1"/>
  </conditionalFormatting>
  <conditionalFormatting sqref="Q36:X36">
    <cfRule type="top10" priority="4" dxfId="584" rank="1" bottom="1"/>
  </conditionalFormatting>
  <conditionalFormatting sqref="Q37:X37">
    <cfRule type="top10" priority="3" dxfId="584" rank="1" bottom="1"/>
  </conditionalFormatting>
  <conditionalFormatting sqref="Q38:X38">
    <cfRule type="top10" priority="2" dxfId="584" rank="1" bottom="1"/>
  </conditionalFormatting>
  <conditionalFormatting sqref="Q39:X39">
    <cfRule type="top10" priority="1" dxfId="584" rank="1" bottom="1"/>
  </conditionalFormatting>
  <dataValidations count="4">
    <dataValidation type="list" allowBlank="1" showInputMessage="1" showErrorMessage="1" sqref="AF38:AF39 AB9:AB26 AD9:AD26 AF9:AF26 BD9:BD26 AH9:AH26 R9:R26 F9:F26 V9:V26 X9:X26 AZ9:AZ26 BL9:BL26 BJ9:BJ26 BV9:BV26 BT9:BT26 BR9:BR26 BP9:BP26 BH9:BH26 BF9:BF26 BN9:BN26 BB9:BB26 AL31:AL36 Z9:Z26 AJ31:AJ36 AV31:AV36 AT31:AT36 AR31:AR36 AP31:AP36 BD31:BD36 BB31:BB36 AZ31:AZ36 AX31:AX36 AN31:AN36 AH31:AH36 AF31:AF36 D9:D26 AB38:AB39 AH38:AH39 AN38:AN39 AX38:AX39 AZ38:AZ39 BB38:BB39 BD38:BD39 AP38:AP39 AR38:AR39 AT38:AT39 AV38:AV39 AJ38:AJ39 AD38:AD39 AL38:AL39 Z38:Z39 AP9:AP26 N31:N36 L31:L36 H31:H36 J31:J36 AR9:AR26 AV9:AV26 Z31:Z36 F31:F36 AB31:AB36 D31:D36 T9:T26 AX9:AX26 AD31:AD36 AT9:AT26 P31:P36 J9:J26 L9:L26 N9:N26 P9:P26 H9:H26 AJ9:AJ26 AL9:AL26 AN9:AN26 R31:R36 X31:X36 V31:V36 T31:T3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E38:AE39 AA9:AA26 AC9:AC26 AE9:AE26 BC9:BC26 AG9:AG26 AK9:AK26 AM9:AM26 I38:I39 AI9:AI26 BM9:BM26 BK9:BK26 BU9:BU26 BS9:BS26 BQ9:BQ26 BO9:BO26 BI9:BI26 BG9:BG26 BE9:BE26 AY9:AY26 BA9:BA26 AK31:AK36 AI31:AI36 AU31:AU36 AS31:AS36 AQ31:AQ36 BC31:BC36 BA31:BA36 AY31:AY36 AW31:AW36 AO31:AO36 AM31:AM36 AG31:AG36 C9:C26 AE31:AE36 E9:E26 AC38:AC39 AA38:AA39 AG38:AG39 AM38:AM39 AO38:AO39 AW38:AW39 AY38:AY39 BA38:BA39 BC38:BC39 AQ38:AQ39 AS38:AS39 AU38:AU39 AI38:AI39 AK38:AK39 Y38:Y39 M31:M36 K31:K36 I31:I36 AO9:AO26 AQ9:AQ26 G31:G36 E31:E36 C31:C36 G38:G39 Y31:Y36 AC31:AC36 AW9:AW26 S9:S26 E38:E39 C38:C39 AU9:AU26 I9:I26 K9:K26 M9:M26 O9:O26 G9:G26 Q9:Q26 U9:U26 W9:W26 Y9:Y26 AA31:AA36 AS9:AS26 O31:O36 O38:O39 M38:M39 K38:K39 Q31:Q36 S31:S36 U31:U36 W31:W36 Q38:Q39 S38:S39 U38:U39 W38:W39">
      <formula1>0</formula1>
    </dataValidation>
    <dataValidation type="whole" allowBlank="1" showInputMessage="1" showErrorMessage="1" promptTitle="Βάρος σε g" sqref="F39 D39 J39 L39 N39 P39 H39 R39 T39 V39 X39">
      <formula1>300</formula1>
      <formula2>4000</formula2>
    </dataValidation>
    <dataValidation type="whole" allowBlank="1" showInputMessage="1" showErrorMessage="1" promptTitle="Βάρος σε g" sqref="D38 F38 J38 L38 N38 P38 H38 R38 T38 V38 X38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  <rowBreaks count="1" manualBreakCount="1">
    <brk id="26" max="255" man="1"/>
  </rowBreaks>
  <colBreaks count="2" manualBreakCount="2">
    <brk id="28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CPS</cp:lastModifiedBy>
  <cp:lastPrinted>2020-12-18T11:11:33Z</cp:lastPrinted>
  <dcterms:created xsi:type="dcterms:W3CDTF">2016-11-09T07:43:23Z</dcterms:created>
  <dcterms:modified xsi:type="dcterms:W3CDTF">2020-12-18T11:45:25Z</dcterms:modified>
  <cp:category/>
  <cp:version/>
  <cp:contentType/>
  <cp:contentStatus/>
</cp:coreProperties>
</file>