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185" windowWidth="12000" windowHeight="8955" tabRatio="702" activeTab="3"/>
  </bookViews>
  <sheets>
    <sheet name="1_ΣΥΓΚΕΝΤΡΩΤΙΚΑ ΑΠΟΤΕΛΕΣΜΑΤΑ " sheetId="1" r:id="rId1"/>
    <sheet name="2_ΡΑΒΔΟΓΡΑΜΜΑΤΑ_ΚΑΤΑΤΑΞΗ ΥΠΕΡ." sheetId="2" r:id="rId2"/>
    <sheet name="3_ΚΥΚΛΙΚΑ ΔΙΑΓΡΑΜΜΑΤΑ_ΦΘΗΝΟΤΕΡΑ" sheetId="3" r:id="rId3"/>
    <sheet name="4_ΦΘΗΝΟΤΕΡΕΣ ΚΑΤΗΓΟΡΙΕΣ" sheetId="4" r:id="rId4"/>
    <sheet name="Compatibility Report" sheetId="5" r:id="rId5"/>
  </sheets>
  <definedNames>
    <definedName name="_xlnm.Print_Area" localSheetId="0">'1_ΣΥΓΚΕΝΤΡΩΤΙΚΑ ΑΠΟΤΕΛΕΣΜΑΤΑ '!$A$1:$E$46</definedName>
    <definedName name="_xlnm.Print_Area" localSheetId="1">'2_ΡΑΒΔΟΓΡΑΜΜΑΤΑ_ΚΑΤΑΤΑΞΗ ΥΠΕΡ.'!$A$1:$F$116,'2_ΡΑΒΔΟΓΡΑΜΜΑΤΑ_ΚΑΤΑΤΑΞΗ ΥΠΕΡ.'!$B$123:$D$166</definedName>
    <definedName name="_xlnm.Print_Area" localSheetId="2">'3_ΚΥΚΛΙΚΑ ΔΙΑΓΡΑΜΜΑΤΑ_ΦΘΗΝΟΤΕΡΑ'!$A$1:$I$135,'3_ΚΥΚΛΙΚΑ ΔΙΑΓΡΑΜΜΑΤΑ_ΦΘΗΝΟΤΕΡΑ'!$B$147:$K$169</definedName>
    <definedName name="_xlnm.Print_Area" localSheetId="3">'4_ΦΘΗΝΟΤΕΡΕΣ ΚΑΤΗΓΟΡΙΕΣ'!$A$1:$P$127</definedName>
  </definedNames>
  <calcPr fullCalcOnLoad="1"/>
</workbook>
</file>

<file path=xl/sharedStrings.xml><?xml version="1.0" encoding="utf-8"?>
<sst xmlns="http://schemas.openxmlformats.org/spreadsheetml/2006/main" count="474" uniqueCount="150">
  <si>
    <t>ΥΠΕΡΑΓΟΡΕΣ</t>
  </si>
  <si>
    <t>ΔΕΙΚΤΗΣ ΤΙΜΩΝ ΥΠΕΡΑΓΟΡΩΝ</t>
  </si>
  <si>
    <t>ΣΥΝΟΛΙΚΟ ΚΟΣΤΟΣ ΑΓΟΡΑΣ</t>
  </si>
  <si>
    <t>ΑΡ.ΦΘΗΝΟΤΕΡΩΝ ΚΑΤΗΓΟΡΙΩΝ</t>
  </si>
  <si>
    <t xml:space="preserve">ΑΡ.ΦΘΗΝΟΤΕΡΩΝ ΠΡΟΪΟΝΤΩΝ </t>
  </si>
  <si>
    <t>ΗΜΕΡΟΜΗΝΙA:</t>
  </si>
  <si>
    <t>_</t>
  </si>
  <si>
    <t>ΑΡΙΘΜΟΣ ΠΡΟÏΟΝΤΩΝ ΠΟΥ ΕΙΝΑΙ ΦΘΗΝΟΤΕΡΗ Η ΥΠΕΡΑΓΟΡΑ</t>
  </si>
  <si>
    <t xml:space="preserve"> ΛΕΥΚΩΣΙΑ</t>
  </si>
  <si>
    <t xml:space="preserve">ΑΡΙΘΜΟΣ ΚΑΤΗΓΟΡIΩΝ ΠΟΥ ΕΙΝΑΙ ΦΘΗΝΟΤΕΡΗ Η ΥΠΕΡΑΓΟΡΑ </t>
  </si>
  <si>
    <t xml:space="preserve"> ΛΕΜΕΣΟΣ</t>
  </si>
  <si>
    <t xml:space="preserve"> ΛΑΡΝΑΚΑ</t>
  </si>
  <si>
    <t xml:space="preserve"> ΠΑΦΟΣ</t>
  </si>
  <si>
    <t xml:space="preserve"> ΑΜΜΟΧΩΣΤΟΣ</t>
  </si>
  <si>
    <t>ΗΜΕΡΟΜΗΝΙΑ:</t>
  </si>
  <si>
    <t>ΛΕΥΚΩΣΙΑ</t>
  </si>
  <si>
    <t>ΛΕΜΕΣΟΣ</t>
  </si>
  <si>
    <t>ΛΑΡΝΑΚΑ</t>
  </si>
  <si>
    <t>ΠΑΦΟΣ</t>
  </si>
  <si>
    <t>ΑΜΜΟΧΩΣΤΟΣ</t>
  </si>
  <si>
    <t>ΑΡΙΘΜΟΣ  ΠΡΟΪΟΝΤΩΝ</t>
  </si>
  <si>
    <t>ΚΑΤΗΓΟΡΙΕΣ</t>
  </si>
  <si>
    <t>ΥΠΕΡΑΓΟΡΑ DEBENHAMS ΛΕΩΦ. ΑΡΧ. ΜΑΚΑΡΙΟΥ 3 1065, ΛΕΥΚΩΣΙΑ</t>
  </si>
  <si>
    <t>ΥΠΕΡΑΓΟΡΑ CARREFOUR (THE MALL OF CYPRUS) ΒΕΡΓΙΝΑΣ 3, 2025, ΣΤΡΟΒΟΛΟΣ</t>
  </si>
  <si>
    <t>ΥΠΕΡΑΓΟΡΑ ΑΛΦΑ ΜΕΓΑ ΝΙΚΟΥ ΚΡΑΝΙΔΙΩΤΗ 3, 2433 ΕΓΚΩΜΗ</t>
  </si>
  <si>
    <t>ΥΠΕΡΑΓΟΡΑ ΜΕΤΡΟ ΛΕΩΦ. ΣΠΥΡΟΥ ΚΥΠΡΙΑΝΟΥ 365, 2056, ΛΑΚΑΤΑΜΕΙΑ</t>
  </si>
  <si>
    <t>ΥΠΕΡΑΓΟΡΑ ΑΘΗΑΙΝΙΤΗΣ ΛΕΩΦ. ΚΕΝΝΕΤΥ 26, 1046, ΠΑΛΛΟΥΡΙΩΤΙΣΣΑ</t>
  </si>
  <si>
    <t>ΜΙΝ</t>
  </si>
  <si>
    <t>ΚΟΣΤΟΣ</t>
  </si>
  <si>
    <t>ΔΕΙΚΤΗΣ</t>
  </si>
  <si>
    <t>ΥΠΕΡΑΓΟΡΑ DEBENHAMS OLYMPIA (28ης ΟΚΤΩΒΡΙΟΥ 239, 4001, ΛΕΜΕΣΟΣ)</t>
  </si>
  <si>
    <t>ΥΠΕΡΑΓΟΡΑ CARREFOUR COLUMBIA (ΣΠΥΡΟΥ ΚΥΠΡΙΑΝΟΥ 11, 4040, ΓΕΡΜΑΣΟΓΕΙΑ)</t>
  </si>
  <si>
    <t>ΥΠΕΡΑΓΟΡΑ ΚΑΡΣΕΡΑΣ (ΓΙΑΝΝΟΥ ΚΡΑΝΙΔΙΩΤΗ 1, 4194, ΚΑΤΩ ΠΟΛΕΜΙΔΙΑ)</t>
  </si>
  <si>
    <t>ΥΠΕΡΑΓΟΡΑ            ΑΛΦΑ ΜΕΓΑ          (ΓΕΩΡΓΙΟΥ ΓΡΙΒΑ ΔΙΓΕΝΗ 118, 3101, ΛΕΜΕΣΟΣ)</t>
  </si>
  <si>
    <t>ΥΠΕΡΑΓΟΡΑ DEBENHAMS        (ΥΨΙΠΥΛΗΣ 7-9, ΠΑΡΟΔΟΣ ΛΕΩΦ.ΣΠΥΡΟΥ ΚΥΠΡΙΑΝΟΥ, 6052)</t>
  </si>
  <si>
    <t>ΥΠΕΡΑΓΟΡΑ CARREFOUR  (ΣΠΥΡΟΥ ΚΥΠΡΙΑΝΟΥ 23, 6013)</t>
  </si>
  <si>
    <t>ΥΠΕΡΑΓΟΡΑ ΣΤΕΛΙΟΣ   (ΠΕΤΡΑΚΗ ΚΥΠΡΙΑΝΟΥ 40, 7060 ΛΙΒΑΔΙΑ)</t>
  </si>
  <si>
    <t>ΥΠΕΡΑΓΟΡΑ ΜΕΤΡΟ   (ΝΙΚΟΔΗΜΟΥ ΜΥΛΩΝΑ, 6050)</t>
  </si>
  <si>
    <t>ΥΠΕΡΑΓΟΡΑ CARREFOUR 1ης ΑΠΡΙΛΙΟΥ 151, 5280, ΠΑΡΑΛΙΜΝΙ</t>
  </si>
  <si>
    <t>ΥΠΕΡΑΓΟΡΑ ΚΟΚΚΙΝΟΣ 1ης ΑΠΡΙΛΙΟΥ  5280, ΠΑΡΑΛΙΜΝΙ</t>
  </si>
  <si>
    <t xml:space="preserve">ΣΥΝΟΛΙΚΟ ΚΟΣΤΟΣ ΑΓΟΡΑΣ </t>
  </si>
  <si>
    <t xml:space="preserve"> ΚΟΙΝΩΝ ΠΡΟΪΟΝΤΩΝ ΑΝΑ ΥΠΕΡΑΓOΡΑ</t>
  </si>
  <si>
    <t xml:space="preserve"> ΛΕΥΚΩΣΙΑΣ </t>
  </si>
  <si>
    <t xml:space="preserve">ΔΕΙΚΤΗΣ ΤΙΜΩΝ ΥΠΕΡΑΓΟΡΩΝ  ΓΙΑ </t>
  </si>
  <si>
    <t xml:space="preserve"> ΚΟΙΝΑ ΠΡΟΪΟΝΤΑ </t>
  </si>
  <si>
    <t xml:space="preserve">_ΛΕΥΚΩΣΙΑ </t>
  </si>
  <si>
    <t xml:space="preserve"> ΛΕΜΕΣΟΥ </t>
  </si>
  <si>
    <t xml:space="preserve">_ΛΕΜΕΣΟΣ </t>
  </si>
  <si>
    <t xml:space="preserve"> ΛΑΡΝΑΚΑΣ </t>
  </si>
  <si>
    <t xml:space="preserve">_ΛΑΡΝΑΚΑ </t>
  </si>
  <si>
    <t xml:space="preserve"> ΠΑΦΟΥ </t>
  </si>
  <si>
    <t xml:space="preserve">_ΠΑΦΟΣ </t>
  </si>
  <si>
    <t xml:space="preserve"> ΑΜΜΟΧΩΣΤΟΥ </t>
  </si>
  <si>
    <t xml:space="preserve">_ΑΜΜΟΧΩΣΤΟΣ  </t>
  </si>
  <si>
    <t xml:space="preserve">ΛΕΥΚΩΣΙΑ:  </t>
  </si>
  <si>
    <t xml:space="preserve"> ΚΟΙΝΑ ΠΡΟΪΟΝΤΑ</t>
  </si>
  <si>
    <t>ΛΕΜΕΣΟΣ:</t>
  </si>
  <si>
    <t>ΛΑΡΝΑΚΑ:</t>
  </si>
  <si>
    <t>ΠΑΦΟΣ:</t>
  </si>
  <si>
    <t>ΑΜΜΟΧΩΣΤΟΣ:</t>
  </si>
  <si>
    <t>ΡΑΒΔΟΓΡΑΜΜΑΤΑ_ΚΑΤΑΤΑΞΗ ΥΠΕΡΑΓΟΡΩΝ ΑΠO  ΦΘΗΝΟΤΕΡΗ ΣΕ ΑΚΡΙΒΟΤΕΡΗ ΒΑΣΕΙ ΤΟΥ ΣΥΝΟΛΙΚΟΥ ΚΟΣΤΟΥΣ ΚΑΙ ΤΟΥ ΔΕΙΚΤΗ ΤΙΜΩΝ ΤΩΝ ΚΟΙΝΩΝ ΠΡΟΪΟΝΤΩΝ ΜΕΤΑΞΥ ΤΩΝ ΥΠΕΡΑΓΟΡΩΝ ΑΝΑ ΕΠΑΡΧΙΑ</t>
  </si>
  <si>
    <t xml:space="preserve">ΣΥΓΚΕΝΤΡΩΤΙΚΑ ΑΠΟΤΕΛΕΣΜΑΤΑ ΠΑΡΑΤΗΡΗΤΗΡΙΟΥ ΤΙΜΩΝ  </t>
  </si>
  <si>
    <t>1_ΠΙΝΑΚΕΣ ΣΥΝΟΛΙΚΟΥ ΚΟΣΤΟΥΣ ΑΓΟΡΑΣ ΚΟΙΝΩΝ ΠΡΟΪΟΝΤΩΝ ΚΑΙ ΔΕΙΚΤΗΣ ΤΙΜΩΝ ΥΠΕΡΑΓΟΡΩΝ ΑΝΑ ΕΠΑΡΧΙΑ</t>
  </si>
  <si>
    <t>2_ΑΡΙΘΜΟΣ ΠΡΟΪΟΝΤΩΝ ΣΤΑ ΟΠΟΙΑ ΠΑΡΟΥΣΙΑΖΕΤΑΙ ΦΘΗΝΟΤΕΡΗ Η ΚΑΘΕ ΥΠΕΡΑΓΟΡΑ</t>
  </si>
  <si>
    <t>3_ΑΡΙΘΜΟΣ ΚΑΤΗΓΟΡΙΩΝ ΣΤΙΣ ΟΠΟΙΕΣ ΠΑΡΟΥΣΙΑΖΕΤΑΙ ΦΘΗΝΟΤΕΡΗ Η ΚΑΘΕ  ΥΠΕΡΑΓΟΡΑ</t>
  </si>
  <si>
    <t>ΚΟΙΝΑ ΠΡΟΪΟΝΤΑ</t>
  </si>
  <si>
    <t xml:space="preserve">ΗΜΕΡΟΜΗΝΙΑ: </t>
  </si>
  <si>
    <t>ΚΥΚΛΙΚΑ ΔΙΑΓΡΑΜΜΑΤΑ ΒΑΣΕΙ ΤΩΝ ΚΟΙΝΩΝ ΠΡΟΪΟΝΩΝ/ ΚΑΤΗΓΟΡΙΩΝ ΠΟΥ ΠΑΡΟΥΣΙΑΖΟΝΤΑΙ ΦΘΗΝΟΤΕΡΕΣ ΟΙ ΥΠΕΡΑΓΟΡΕΣ ΑΝΑ ΕΠΑΡΧΙΑ</t>
  </si>
  <si>
    <t>4_ΦΘΗΝΟΤΕΡΕΣ ΚΑΤΗΓΟΡΙΕΣ ΣΤΑ ΚΟΙΝΑ ΠΡΟΪΟΝΤΑ ΠΟΥ ΠΑΡΟΥΣΙΑΖΕΙ Η ΚAΘΕ ΥΠΕΡΑΓΟΡΑ ΑΝΑ ΕΠΑΡΧΙΑ ΒΑΣΕΙ ΤΟΥ ΔΕΙΚΤΗ ΤΙΜΩΝ (100)</t>
  </si>
  <si>
    <t>ΥΠΕΡΑΓΟΡΑ DEBENHAMS ΚΟΡΟΙΒΟΣ (ΛΕΩΦ.ΔΗΜΟΚΡΑΤΙΑΣ 2.8028. ΠΑΦΟΣ)</t>
  </si>
  <si>
    <t>ΥΠΕΡΑΓΟΡΑ            ΑΛΦΑ ΜΕΓΑ (ΛΕΩΦ.ΔΗΜΟΚΡΑΤΙΑΣ 87, 8028. ΠΑΦΟΣ)</t>
  </si>
  <si>
    <t>ΑΡΙΘΜΟΣ  ΚΑΤΗΓΟΡΙΩΝ</t>
  </si>
  <si>
    <t>ΥΠΕΡΑΓΟΡΑ ΠΑΠΑΝΤΩΝΙΟΥ (ΛΕΩΦ.ΕΛΛΑΔΟΣ 9. 8020.ΠΑΦΟΣ)</t>
  </si>
  <si>
    <t>ΚΑΡΣΕΡΑΣ (ΚΑΤΩ ΠΟΛΕΜΙΔΙΑ)</t>
  </si>
  <si>
    <t>ΔΕΝ ΕΠΙΤΡΕΠΕΙ ΤΗ ΛΗΨΗ ΤΙΜΩΝ</t>
  </si>
  <si>
    <t>ΠΑΠΑΝΤΩΝΙΟΥ(ΛΕΩΦ.ΕΛΛΑΔΟΣ)</t>
  </si>
  <si>
    <t xml:space="preserve"> </t>
  </si>
  <si>
    <t xml:space="preserve">   ΔΕΝ ΕΠΙΤΡΕΠΕΙ ΤΗ ΛΗΨΗ ΤΙΜΩΝ</t>
  </si>
  <si>
    <t/>
  </si>
  <si>
    <t>PHILIPPOS SUPERMARKET (ΛΕΩΦ. ΑΓΙΟΥ ΓΕΩΡΓΙΟΥ 12, 8560 ΠΕΓΕΙΑ ΠΑΦΟΣ)</t>
  </si>
  <si>
    <t>ΥΠΕΡΑΓΟΡΑ CARREFOUR (ΛΕΩΦ.ΕΛΛΑΔΟΣ και ΣΩΤΗΡΗ ΤΣΑΓΓΑΡΗ 1, 8020, ΠΑΦΟΣ)</t>
  </si>
  <si>
    <t>ΥΠΕΡΑΓΟΡΑ ΙΩΑΝΝΙΔΗΣ ΣΠΟΡΑΔΩΝ 33, 2303 ΑΝΘΟΥΠΟΛΗ</t>
  </si>
  <si>
    <t>ΛΥΣΙΩΤΗΣ (4ος ΔΡΟΜΟΣ 72, 4620 ΕΠΙΣΚΟΠΗ)</t>
  </si>
  <si>
    <t>ΥΠΕΡΑΓΟΡΑ  E &amp; S ΚΑΨΑΛΟΥ (ΑΓΙΑΣ ΦΥΛΑΞΕΩΣ 191, 3082, ΛΕΜΕΣΟΣ)</t>
  </si>
  <si>
    <t>ΥΠΕΡΑΓΟΡΑ ΑΛΦΑ ΜΕΓΑ  (ΔΡΥΑΔΩΝ 2, 6041)</t>
  </si>
  <si>
    <t>14/05/2014</t>
  </si>
  <si>
    <t>ΔΙΑΦΟΡA ΠΡΟΙΟΝΤA</t>
  </si>
  <si>
    <t>ΥΠΕΡΑΓΟΡΑ ΜΕΤΡΟ (ΛΕΩΦ. ΠΡΩΤΑΡΑ 212, 5291 ΠΑΡΑΛΙΜΝΙ)</t>
  </si>
  <si>
    <t>17/07/2014</t>
  </si>
  <si>
    <r>
      <t>ΣΥΝΟΛΙΚΟ ΚΟΣΤΟΣ ΑΓΟΡΑΣ  ΚΑΙ ΔΕΙΚΤΗΣ</t>
    </r>
    <r>
      <rPr>
        <b/>
        <sz val="12"/>
        <rFont val="Arial"/>
        <family val="2"/>
      </rPr>
      <t xml:space="preserve"> ΤΙΜΩ</t>
    </r>
    <r>
      <rPr>
        <b/>
        <sz val="12"/>
        <rFont val="Arial"/>
        <family val="2"/>
      </rPr>
      <t>Ν 179 ΚΟΙΝΩΝ ΠΡΟΪΟΝΤΩΝ ΑΝΑ ΥΠΕΡΑΓΟΡΑ ΑΝΑ ΚΑΤΗΓΟΡΙΑ - ΛΑΡΝΑΚΑ</t>
    </r>
  </si>
  <si>
    <t>ΥΠΕΡΑΓΟΡΑ    ΑΛΦΑ    ΜΕΓΑ   (ΓΙΑΝΝΟΥ ΚΡΑΝΙΔΙΩΤΗ 20 -22 ,6045 )</t>
  </si>
  <si>
    <t>ΓΑΛΑ ΦΡΕΣΚΟ</t>
  </si>
  <si>
    <t>ΓΑΛΑ ΖΑΧΑΡΟΥΧΟ/ΕΒΑΠΟΡΕ</t>
  </si>
  <si>
    <t>ΓΙΑΟΥΡΤΙ</t>
  </si>
  <si>
    <t>ΧΑΛΛΟΥΜΙΑ &amp; ΤΥΡΙΑ</t>
  </si>
  <si>
    <t>ΜΑΚΑΡΟΝΙΑ ΑΛΕΥΡΑ ΚΑΙ ΑΛΛΑ ΠΡΟΙΟΝΤΑ</t>
  </si>
  <si>
    <t>ΔΗΜΗΤΡΙΑΚΑ ΚΑΙ ΠΑΙΔΙΚΕΣ ΤΡΟΦΕΣ</t>
  </si>
  <si>
    <t>ΑΛΛΑΝΤΙΚΑ</t>
  </si>
  <si>
    <t>ΕΛΑΙΟΛΑΔΑ ΚΑΙ ΣΠΟΡΕΛΑΙΑ</t>
  </si>
  <si>
    <t xml:space="preserve">ΚΑΦΕΣ,ΤΣΑΙ ΚΑΙ ΖΑΧΑΡΗ </t>
  </si>
  <si>
    <t>ΟΙΝΟΠΝΕΥΜΑΤΩΔΗ ΠΟΤΑ</t>
  </si>
  <si>
    <t>ΑΝΑΨΥΚΤΙΚΑ ΚΑΙ ΧΥΜΟΙ</t>
  </si>
  <si>
    <t>ΕΜΦΙΑΛΩΜΕΝΟΥ ΝΕΡΟΥ</t>
  </si>
  <si>
    <t>ΟΣΠΡΙΑ</t>
  </si>
  <si>
    <t>ΦΡΟΥΤΩΝ ΚΑΙ ΛΑΧΑΝΙΚΩΝ</t>
  </si>
  <si>
    <t>ΕΙΔΗ ΚΑΘΑΡΙΣΜΟΥ</t>
  </si>
  <si>
    <t>ΠΑΓΩΤΑ, ΣΟΚΟΛΑΤΕΣ, ΜΠΙΣΚΟΤΑ</t>
  </si>
  <si>
    <t>ΚΑΤΕΨΥΓΜΕΝΑ ΛΑΧΑΝΙΚΑ</t>
  </si>
  <si>
    <t>ΚΟΝΣΕΡΒΟΠΟΙΗΜΕΝΑ ΠΑΡΑΓΩΓΑ ΚΡΕΑΤΩΝ ΚΑΙ ΨΑΡΙΩΝ</t>
  </si>
  <si>
    <t>ΕΙΔH ΠΡΟΣΩΠΙΚΗΣ ΥΓΙΕΙΝΗΣ ΚΑΙ ΦΡΟΝΤΙΔΑΣ</t>
  </si>
  <si>
    <t>ΗΜΕΡΟΜΗΝΙΑ:17/07/2014</t>
  </si>
  <si>
    <t>ΚΟΚΚΙΝΟΣ (ΠΑΡΑΛΙΜΝΙ)</t>
  </si>
  <si>
    <t xml:space="preserve"> ΜΕΤΡΟ (ΠΑΡΑΛΙΜΝΙ)</t>
  </si>
  <si>
    <t>CARREFOUR (ΠΑΡΑΛΙΜΝΙ)</t>
  </si>
  <si>
    <r>
      <t xml:space="preserve">ΣΥΝΟΛΙΚΟ ΚΟΣΤΟΣ ΑΓΟΡΑΣ ΚΑΙ ΔΕΙΚΤΗΣ </t>
    </r>
    <r>
      <rPr>
        <b/>
        <sz val="11"/>
        <color indexed="8"/>
        <rFont val="Arial"/>
        <family val="2"/>
      </rPr>
      <t>ΤΙΜΩ</t>
    </r>
    <r>
      <rPr>
        <b/>
        <sz val="11"/>
        <color indexed="8"/>
        <rFont val="Arial"/>
        <family val="2"/>
      </rPr>
      <t xml:space="preserve">Ν </t>
    </r>
    <r>
      <rPr>
        <b/>
        <sz val="11"/>
        <rFont val="Arial"/>
        <family val="2"/>
      </rPr>
      <t>203 ΚΟ</t>
    </r>
    <r>
      <rPr>
        <b/>
        <sz val="11"/>
        <color indexed="8"/>
        <rFont val="Arial"/>
        <family val="2"/>
      </rPr>
      <t>Ι</t>
    </r>
    <r>
      <rPr>
        <b/>
        <sz val="11"/>
        <color indexed="8"/>
        <rFont val="Arial"/>
        <family val="2"/>
      </rPr>
      <t>ΝΩΝ Π</t>
    </r>
    <r>
      <rPr>
        <b/>
        <sz val="11"/>
        <color indexed="8"/>
        <rFont val="Arial"/>
        <family val="2"/>
      </rPr>
      <t>ΡΟΪΟΝΤΩΝ ΑΝΑ ΥΠΕΡΑΓΟΡΑ ΑΝΑ ΚΑΤΗΓΟΡΙΑ - ΑΜΜΟΧΩΣΤΟΣ</t>
    </r>
  </si>
  <si>
    <t>ΟΙΝΟΠΝΕΥΜΑΤΟΔΗ ΠΟΤΑ</t>
  </si>
  <si>
    <t>ΥΠΕΡΑΓΟΡΑ ΑΘΗΑΙΝΙΤΗΣ  ΠΑΛΛΟΥΡΙΩΤΙΣΣΑ</t>
  </si>
  <si>
    <t>ΥΠΕΡΑΓΟΡΑ ΙΩΑΝΝΙΔΗΣ ΑΝΘΟΥΠΟΛΗ</t>
  </si>
  <si>
    <t>ΥΠΕΡΑΓΟΡΑ ΜΕΤΡΟ ΛΑΚΑΤΑΜΕΙΑ</t>
  </si>
  <si>
    <t>ΥΠΕΡΑΓΟΡΑ CARREFOUR (THE MALL OF CYPRUS)  ΣΤΡΟΒΟΛΟΣ</t>
  </si>
  <si>
    <t>ΥΠΕΡΑΓΟΡΑ ΑΛΦΑ ΜΕΓΑ ΕΓΚΩΜΗ</t>
  </si>
  <si>
    <t>ΥΠΕΡΑΓΟΡΑ DEBENHAMS  ΛΕΥΚΩΣΙΑ</t>
  </si>
  <si>
    <t>Compatibility Report for 2.Pinakas Apotelesmaton_Statistika Stoixeia Paratiritiriou 17.07.14.xls</t>
  </si>
  <si>
    <t>Run on 22/7/2014 9:06</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</si>
  <si>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</si>
  <si>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</si>
  <si>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</si>
  <si>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</si>
  <si>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formatting on charts in this workbook is not supported in earlier versions of Excel and will not be displayed.</t>
  </si>
  <si>
    <t>2_ΡΑΒΔΟΓΡΑΜΜΑΤΑ_ΚΑΤΑΤΑΞΗ ΥΠΕΡ.'!A2:CQ166</t>
  </si>
  <si>
    <t>Excel 97-2003</t>
  </si>
  <si>
    <t>Minor loss of fidelity</t>
  </si>
  <si>
    <t>Some cells or styles in this workbook contain formatting that is not supported by the selected file format. These formats will be converted to the closest format available.</t>
  </si>
  <si>
    <r>
      <t>ΣΥΝΟΛΙΚΟ ΚΟΣΤΟΣ ΑΓΟΡΑΣ  ΚΑΙ ΔΕΙΚΤΗΣ ΤΙΜΩΝ</t>
    </r>
    <r>
      <rPr>
        <b/>
        <sz val="12"/>
        <color indexed="8"/>
        <rFont val="Arial"/>
        <family val="2"/>
      </rPr>
      <t xml:space="preserve"> 184 </t>
    </r>
    <r>
      <rPr>
        <b/>
        <sz val="12"/>
        <rFont val="Arial"/>
        <family val="2"/>
      </rPr>
      <t>ΚΟΙΝΩΝ ΠΡΟΪΟΝΤΩΝ ΑΝΑ ΥΠΕΡΑΓΟΡΑ ΑΝΑ ΚΑΤΗΓΟΡΙΑ - ΛΕΥΚΩΣΙΑ</t>
    </r>
  </si>
  <si>
    <t>CARREFOUR(ΛΕΩΦ.ΕΛΛΑΔΟΣ)</t>
  </si>
  <si>
    <t>ΑΛΦΑ ΜΕΓΑ(ΛΕΩΦ.ΔΗΜΟΚΡΑΤΙΑΣ)</t>
  </si>
  <si>
    <t>PHILIPPOS SUPERMARKET (ΛΕΩΦ. ΑΓΙΟΥ ΓΕΩΡΓΙΟΥ 12)</t>
  </si>
  <si>
    <t>DEBENHAMS (ΚΟΡΟΙΒΟΣ)</t>
  </si>
  <si>
    <r>
      <t>ΣΥΝΟΛΙΚΟ ΚΟΣΤΟΣ ΑΓΟΡΑΣ  ΚΑΙ ΔΕΙΚΤΗΣ ΤΙΜΩ</t>
    </r>
    <r>
      <rPr>
        <b/>
        <sz val="12"/>
        <rFont val="Arial"/>
        <family val="2"/>
      </rPr>
      <t xml:space="preserve">Ν 165 </t>
    </r>
    <r>
      <rPr>
        <b/>
        <sz val="12"/>
        <color indexed="8"/>
        <rFont val="Arial"/>
        <family val="2"/>
      </rPr>
      <t>ΚΟΙΝΩΝ ΠΡΟΪΟΝΤΩΝ ΑΝΑ ΥΠΕΡΑΓΟΡΑ ΑΝΑ ΚΑΤΗΓΟΡΙΑ - ΠΑΦΟΣ</t>
    </r>
  </si>
  <si>
    <t>ΧΑΛΛΟΥΜΙΑ, ΤΥΡΙΑ &amp; ΒΟΥΤΥΡΑ</t>
  </si>
  <si>
    <t>ΚΑΦΕΣ,ΤΣΑΙ, ΖΑΧΑΡΗ ΚΑΙ ΡΟΦΗΜΑΤΑ</t>
  </si>
  <si>
    <t>ΚΑΤΕΨΥΓΜΕΝΑ ΛΑΧΑΝΙΚΑ, ΨΑΡΙΑ ΚΑΙ ΑΛΛΑ ΤΡΟΦΙΜΑ</t>
  </si>
  <si>
    <t>METRO SUPERSTORE</t>
  </si>
  <si>
    <t>ΛΥΣΙΩΤΗΣ (ΕΠΙΣΚΟΠΗ)</t>
  </si>
  <si>
    <t>CARREFOUR (COLUMBIA)</t>
  </si>
  <si>
    <t>ΑΛΦΑ ΜΕΓΑ(ΓΕΩΡΓΙΟΥ ΓΡΙΒΑ ΔΙΓΕΝΗ)</t>
  </si>
  <si>
    <t xml:space="preserve">DEBENHAMS (OLYMPIA) </t>
  </si>
  <si>
    <r>
      <t>ΣΥΝΟΛΙΚΟ ΚΟΣΤΟΣ ΑΓΟΡΑΣ  ΚΑΙ ΔΕΙΚΤΗΣ ΤΙΜΩΝ 205</t>
    </r>
    <r>
      <rPr>
        <b/>
        <sz val="12"/>
        <color indexed="8"/>
        <rFont val="Arial"/>
        <family val="2"/>
      </rPr>
      <t xml:space="preserve"> </t>
    </r>
    <r>
      <rPr>
        <b/>
        <sz val="12"/>
        <rFont val="Arial"/>
        <family val="2"/>
      </rPr>
      <t>ΚΟΙΝΩΝ  ΠΡΟΪΟΝΤΩΝ ΑΝΑ ΥΠΕΡΑΓΟΡΑ ΑΝΑ ΚΑΤΗΓΟΡΙΑ - ΛΕΜΕΣΟΣ</t>
    </r>
  </si>
  <si>
    <t>ΧΑΛΛΟΥΜΙΑ, ΤΥΡΙΑ ΚΑΙ ΒΟΥΤΥΡΑ</t>
  </si>
  <si>
    <t xml:space="preserve">ΚΑΦΕΣ,ΤΣΑΙ, ΖΑΧΑΡΗ ΚΑΙ ΡΟΦΗΜΑΤΑ </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</si>
</sst>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2]\ #,##0.00"/>
    <numFmt numFmtId="181" formatCode="&quot;Yes&quot;;&quot;Yes&quot;;&quot;No&quot;"/>
    <numFmt numFmtId="182" formatCode="&quot;True&quot;;&quot;True&quot;;&quot;False&quot;"/>
    <numFmt numFmtId="183" formatCode="&quot;On&quot;;&quot;On&quot;;&quot;Off&quot;"/>
    <numFmt numFmtId="184" formatCode="[$€-2]\ #,##0.00_);[Red]\([$€-2]\ #,##0.00\)"/>
    <numFmt numFmtId="185" formatCode="[$€-2]\ #,##0.00;[Red]\-[$€-2]\ #,##0.00"/>
    <numFmt numFmtId="186" formatCode="[$-809]dd\ mmmm\ yyyy"/>
    <numFmt numFmtId="187" formatCode="#,##0.00\ _€"/>
    <numFmt numFmtId="188" formatCode="[$-408]dddd\,\ d\ mmmm\ yyyy"/>
  </numFmts>
  <fonts count="76">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14"/>
      <color indexed="8"/>
      <name val="Calibri"/>
      <family val="2"/>
    </font>
    <font>
      <b/>
      <sz val="17"/>
      <name val="Arial"/>
      <family val="2"/>
    </font>
    <font>
      <u val="single"/>
      <sz val="6.6"/>
      <color indexed="12"/>
      <name val="Calibri"/>
      <family val="2"/>
    </font>
    <font>
      <u val="single"/>
      <sz val="6.6"/>
      <color indexed="36"/>
      <name val="Calibri"/>
      <family val="2"/>
    </font>
    <font>
      <b/>
      <sz val="15"/>
      <color indexed="8"/>
      <name val="Arial"/>
      <family val="2"/>
    </font>
    <font>
      <b/>
      <sz val="17"/>
      <color indexed="8"/>
      <name val="Arial"/>
      <family val="2"/>
    </font>
    <font>
      <sz val="10"/>
      <name val="Arial"/>
      <family val="2"/>
    </font>
    <font>
      <sz val="15"/>
      <color indexed="8"/>
      <name val="Arial"/>
      <family val="2"/>
    </font>
    <font>
      <sz val="14"/>
      <color indexed="8"/>
      <name val="Arial"/>
      <family val="2"/>
    </font>
    <font>
      <sz val="11"/>
      <color indexed="8"/>
      <name val="Arial"/>
      <family val="2"/>
    </font>
    <font>
      <b/>
      <sz val="16"/>
      <color indexed="8"/>
      <name val="Calibri"/>
      <family val="2"/>
    </font>
    <font>
      <b/>
      <sz val="16"/>
      <name val="Arial"/>
      <family val="2"/>
    </font>
    <font>
      <b/>
      <sz val="12"/>
      <name val="Arial"/>
      <family val="2"/>
    </font>
    <font>
      <b/>
      <sz val="9"/>
      <name val="Arial"/>
      <family val="2"/>
    </font>
    <font>
      <b/>
      <sz val="10"/>
      <name val="Arial"/>
      <family val="2"/>
    </font>
    <font>
      <sz val="14"/>
      <name val="Arial"/>
      <family val="2"/>
    </font>
    <font>
      <sz val="12"/>
      <name val="Arial"/>
      <family val="2"/>
    </font>
    <font>
      <b/>
      <sz val="20"/>
      <color indexed="8"/>
      <name val="Calibri"/>
      <family val="2"/>
    </font>
    <font>
      <b/>
      <sz val="20"/>
      <name val="Arial"/>
      <family val="2"/>
    </font>
    <font>
      <b/>
      <sz val="20"/>
      <color indexed="8"/>
      <name val="Arial"/>
      <family val="2"/>
    </font>
    <font>
      <sz val="20"/>
      <color indexed="8"/>
      <name val="Calibri"/>
      <family val="2"/>
    </font>
    <font>
      <b/>
      <sz val="24"/>
      <color indexed="8"/>
      <name val="Calibri"/>
      <family val="2"/>
    </font>
    <font>
      <b/>
      <sz val="22"/>
      <color indexed="8"/>
      <name val="Arial"/>
      <family val="2"/>
    </font>
    <font>
      <b/>
      <sz val="11"/>
      <color indexed="8"/>
      <name val="Arial"/>
      <family val="2"/>
    </font>
    <font>
      <b/>
      <sz val="14"/>
      <color indexed="8"/>
      <name val="Arial"/>
      <family val="2"/>
    </font>
    <font>
      <b/>
      <sz val="12"/>
      <color indexed="8"/>
      <name val="Arial"/>
      <family val="2"/>
    </font>
    <font>
      <b/>
      <sz val="11"/>
      <name val="Arial"/>
      <family val="2"/>
    </font>
    <font>
      <sz val="10"/>
      <color indexed="8"/>
      <name val="Calibri"/>
      <family val="0"/>
    </font>
    <font>
      <b/>
      <sz val="18"/>
      <color indexed="8"/>
      <name val="Calibri"/>
      <family val="0"/>
    </font>
    <font>
      <b/>
      <sz val="12"/>
      <color indexed="8"/>
      <name val="Calibri"/>
      <family val="0"/>
    </font>
    <font>
      <b/>
      <sz val="8"/>
      <color indexed="8"/>
      <name val="Calibri"/>
      <family val="0"/>
    </font>
    <font>
      <sz val="8.5"/>
      <color indexed="8"/>
      <name val="Calibri"/>
      <family val="0"/>
    </font>
    <font>
      <b/>
      <sz val="15"/>
      <color indexed="8"/>
      <name val="Calibri"/>
      <family val="2"/>
    </font>
    <font>
      <b/>
      <sz val="14"/>
      <color indexed="8"/>
      <name val="Calibri"/>
      <family val="2"/>
    </font>
    <font>
      <sz val="16"/>
      <color indexed="8"/>
      <name val="Calibri"/>
      <family val="2"/>
    </font>
    <font>
      <sz val="12"/>
      <color indexed="8"/>
      <name val="Calibri"/>
      <family val="2"/>
    </font>
    <font>
      <b/>
      <sz val="19"/>
      <color indexed="8"/>
      <name val="Calibri"/>
      <family val="2"/>
    </font>
    <font>
      <b/>
      <sz val="18"/>
      <color indexed="8"/>
      <name val="Arial"/>
      <family val="2"/>
    </font>
    <font>
      <sz val="22"/>
      <color indexed="8"/>
      <name val="Calibri"/>
      <family val="2"/>
    </font>
    <font>
      <sz val="18"/>
      <color indexed="8"/>
      <name val="Calibri"/>
      <family val="2"/>
    </font>
    <font>
      <sz val="18"/>
      <color indexed="10"/>
      <name val="Calibri"/>
      <family val="2"/>
    </font>
    <font>
      <b/>
      <sz val="22"/>
      <color indexed="8"/>
      <name val="Calibri"/>
      <family val="2"/>
    </font>
    <font>
      <sz val="11"/>
      <color theme="1"/>
      <name val="Calibri"/>
      <family val="2"/>
    </font>
    <font>
      <b/>
      <sz val="15"/>
      <color rgb="FF000000"/>
      <name val="Calibri"/>
      <family val="2"/>
    </font>
    <font>
      <b/>
      <sz val="14"/>
      <color theme="1"/>
      <name val="Calibri"/>
      <family val="2"/>
    </font>
    <font>
      <b/>
      <sz val="14"/>
      <color rgb="FF000000"/>
      <name val="Calibri"/>
      <family val="2"/>
    </font>
    <font>
      <sz val="16"/>
      <color theme="1"/>
      <name val="Calibri"/>
      <family val="2"/>
    </font>
    <font>
      <sz val="12"/>
      <color theme="1"/>
      <name val="Calibri"/>
      <family val="2"/>
    </font>
    <font>
      <sz val="14"/>
      <color theme="1"/>
      <name val="Calibri"/>
      <family val="2"/>
    </font>
    <font>
      <b/>
      <sz val="19"/>
      <color theme="1"/>
      <name val="Calibri"/>
      <family val="2"/>
    </font>
    <font>
      <b/>
      <sz val="18"/>
      <color rgb="FF000000"/>
      <name val="Arial"/>
      <family val="2"/>
    </font>
    <font>
      <sz val="22"/>
      <color theme="1"/>
      <name val="Calibri"/>
      <family val="2"/>
    </font>
    <font>
      <sz val="18"/>
      <color theme="1"/>
      <name val="Calibri"/>
      <family val="2"/>
    </font>
    <font>
      <sz val="20"/>
      <color theme="1"/>
      <name val="Calibri"/>
      <family val="2"/>
    </font>
    <font>
      <sz val="18"/>
      <color rgb="FFFF0000"/>
      <name val="Calibri"/>
      <family val="2"/>
    </font>
    <font>
      <b/>
      <sz val="22"/>
      <color theme="1"/>
      <name val="Calibri"/>
      <family val="2"/>
    </font>
    <font>
      <b/>
      <sz val="12"/>
      <color theme="1"/>
      <name val="Arial"/>
      <family val="2"/>
    </font>
    <font>
      <b/>
      <sz val="11"/>
      <color theme="1"/>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3499799966812134"/>
        <bgColor indexed="64"/>
      </patternFill>
    </fill>
  </fills>
  <borders count="10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medium"/>
      <right>
        <color indexed="63"/>
      </right>
      <top>
        <color indexed="63"/>
      </top>
      <bottom>
        <color indexed="63"/>
      </bottom>
    </border>
    <border>
      <left>
        <color indexed="63"/>
      </left>
      <right style="medium"/>
      <top>
        <color indexed="63"/>
      </top>
      <bottom>
        <color indexed="63"/>
      </bottom>
    </border>
    <border>
      <left/>
      <right/>
      <top style="medium"/>
      <bottom style="medium"/>
    </border>
    <border>
      <left style="medium"/>
      <right/>
      <top style="medium"/>
      <bottom style="medium"/>
    </border>
    <border>
      <left/>
      <right style="medium"/>
      <top style="medium"/>
      <bottom style="medium"/>
    </border>
    <border>
      <left style="medium"/>
      <right style="thin"/>
      <top style="thin"/>
      <bottom style="medium"/>
    </border>
    <border>
      <left style="thin"/>
      <right>
        <color indexed="63"/>
      </right>
      <top style="thin"/>
      <bottom style="medium"/>
    </border>
    <border>
      <left style="double"/>
      <right style="thin"/>
      <top style="thin"/>
      <bottom style="medium"/>
    </border>
    <border>
      <left style="thin"/>
      <right style="double"/>
      <top style="thin"/>
      <bottom style="medium"/>
    </border>
    <border>
      <left>
        <color indexed="63"/>
      </left>
      <right style="thin"/>
      <top style="thin"/>
      <bottom style="medium"/>
    </border>
    <border>
      <left style="thin"/>
      <right style="medium"/>
      <top style="thin"/>
      <bottom style="medium"/>
    </border>
    <border>
      <left style="medium"/>
      <right style="thin"/>
      <top>
        <color indexed="63"/>
      </top>
      <bottom style="thin"/>
    </border>
    <border>
      <left style="thin"/>
      <right>
        <color indexed="63"/>
      </right>
      <top/>
      <bottom style="thin"/>
    </border>
    <border>
      <left style="double"/>
      <right style="thin"/>
      <top/>
      <bottom style="thin"/>
    </border>
    <border>
      <left style="thin"/>
      <right style="double"/>
      <top/>
      <bottom style="thin"/>
    </border>
    <border>
      <left>
        <color indexed="63"/>
      </left>
      <right style="thin"/>
      <top/>
      <bottom style="thin"/>
    </border>
    <border>
      <left style="thin"/>
      <right style="medium"/>
      <top>
        <color indexed="63"/>
      </top>
      <bottom style="thin"/>
    </border>
    <border>
      <left style="double"/>
      <right style="thin"/>
      <top style="thin"/>
      <bottom style="thin"/>
    </border>
    <border>
      <left style="thin"/>
      <right style="double"/>
      <top style="thin"/>
      <bottom style="thin"/>
    </border>
    <border>
      <left>
        <color indexed="63"/>
      </left>
      <right style="thin"/>
      <top style="thin"/>
      <bottom style="thin"/>
    </border>
    <border>
      <left style="thin"/>
      <right style="medium"/>
      <top style="thin"/>
      <bottom style="thin"/>
    </border>
    <border>
      <left style="medium"/>
      <right style="thin"/>
      <top style="thin"/>
      <bottom/>
    </border>
    <border>
      <left style="thin"/>
      <right>
        <color indexed="63"/>
      </right>
      <top style="thin"/>
      <bottom/>
    </border>
    <border>
      <left style="double"/>
      <right style="thin"/>
      <top style="thin"/>
      <bottom/>
    </border>
    <border>
      <left>
        <color indexed="63"/>
      </left>
      <right style="thin"/>
      <top style="thin"/>
      <bottom/>
    </border>
    <border>
      <left style="medium"/>
      <right style="thin"/>
      <top style="medium"/>
      <bottom style="thin"/>
    </border>
    <border>
      <left style="thin"/>
      <right>
        <color indexed="63"/>
      </right>
      <top style="medium"/>
      <bottom style="thin"/>
    </border>
    <border>
      <left style="double"/>
      <right style="thin"/>
      <top style="medium"/>
      <bottom style="thin"/>
    </border>
    <border>
      <left style="thin"/>
      <right style="double"/>
      <top style="medium"/>
      <bottom style="thin"/>
    </border>
    <border>
      <left>
        <color indexed="63"/>
      </left>
      <right style="thin"/>
      <top style="medium"/>
      <bottom style="thin"/>
    </border>
    <border>
      <left style="thin"/>
      <right style="medium"/>
      <top style="medium"/>
      <bottom style="thin"/>
    </border>
    <border>
      <left style="medium"/>
      <right style="thin"/>
      <top style="thin"/>
      <bottom style="thin"/>
    </border>
    <border>
      <left style="thin"/>
      <right>
        <color indexed="63"/>
      </right>
      <top style="thin"/>
      <bottom style="thin"/>
    </border>
    <border>
      <left>
        <color indexed="63"/>
      </left>
      <right>
        <color indexed="63"/>
      </right>
      <top>
        <color indexed="63"/>
      </top>
      <bottom style="thin"/>
    </border>
    <border>
      <left/>
      <right/>
      <top style="medium"/>
      <bottom style="thin"/>
    </border>
    <border>
      <left style="medium"/>
      <right style="medium"/>
      <top style="thin"/>
      <bottom style="thin"/>
    </border>
    <border>
      <left>
        <color indexed="63"/>
      </left>
      <right>
        <color indexed="63"/>
      </right>
      <top style="thin"/>
      <bottom style="thin"/>
    </border>
    <border>
      <left>
        <color indexed="63"/>
      </left>
      <right>
        <color indexed="63"/>
      </right>
      <top>
        <color indexed="63"/>
      </top>
      <bottom style="medium"/>
    </border>
    <border>
      <left style="medium"/>
      <right>
        <color indexed="63"/>
      </right>
      <top>
        <color indexed="63"/>
      </top>
      <bottom style="medium"/>
    </border>
    <border>
      <left/>
      <right style="medium"/>
      <top/>
      <bottom style="medium"/>
    </border>
    <border>
      <left>
        <color indexed="63"/>
      </left>
      <right style="medium"/>
      <top/>
      <bottom style="thin"/>
    </border>
    <border>
      <left>
        <color indexed="63"/>
      </left>
      <right style="medium"/>
      <top style="thin"/>
      <bottom style="thin"/>
    </border>
    <border>
      <left style="thin"/>
      <right style="double"/>
      <top style="thin"/>
      <bottom/>
    </border>
    <border>
      <left style="medium"/>
      <right style="medium"/>
      <top style="medium"/>
      <bottom style="thin"/>
    </border>
    <border>
      <left/>
      <right/>
      <top/>
      <bottom style="double"/>
    </border>
    <border>
      <left style="medium"/>
      <right style="thin"/>
      <top style="medium"/>
      <bottom/>
    </border>
    <border>
      <left style="thin"/>
      <right style="thin"/>
      <top style="medium"/>
      <bottom/>
    </border>
    <border>
      <left style="thin"/>
      <right style="medium"/>
      <top style="medium"/>
      <bottom/>
    </border>
    <border>
      <left style="thin"/>
      <right style="thin"/>
      <top style="medium"/>
      <bottom style="thin"/>
    </border>
    <border>
      <left style="thin"/>
      <right style="thin"/>
      <top style="thin"/>
      <bottom style="thin"/>
    </border>
    <border>
      <left style="thin"/>
      <right style="thin"/>
      <top>
        <color indexed="63"/>
      </top>
      <bottom style="thin"/>
    </border>
    <border>
      <left style="medium"/>
      <right>
        <color indexed="63"/>
      </right>
      <top style="thin"/>
      <bottom style="medium"/>
    </border>
    <border>
      <left style="medium"/>
      <right style="thin"/>
      <top style="medium"/>
      <bottom style="medium"/>
    </border>
    <border>
      <left style="thin"/>
      <right style="medium"/>
      <top style="medium"/>
      <bottom style="medium"/>
    </border>
    <border>
      <left style="thin"/>
      <right style="thin"/>
      <top style="thin"/>
      <bottom style="medium"/>
    </border>
    <border>
      <left style="thin"/>
      <right style="thin"/>
      <top style="medium"/>
      <bottom style="medium"/>
    </border>
    <border>
      <left style="thin"/>
      <right style="thin"/>
      <top style="thin"/>
      <bottom>
        <color indexed="63"/>
      </bottom>
    </border>
    <border>
      <left style="thin"/>
      <right style="medium"/>
      <top style="thin"/>
      <bottom>
        <color indexed="63"/>
      </bottom>
    </border>
    <border>
      <left style="medium"/>
      <right style="thin"/>
      <top/>
      <bottom/>
    </border>
    <border>
      <left style="thin"/>
      <right style="thin"/>
      <top/>
      <bottom/>
    </border>
    <border>
      <left style="thin"/>
      <right>
        <color indexed="63"/>
      </right>
      <top style="medium"/>
      <bottom style="medium"/>
    </border>
    <border>
      <left style="thin"/>
      <right>
        <color indexed="63"/>
      </right>
      <top style="medium"/>
      <bottom/>
    </border>
    <border>
      <left style="thin"/>
      <right>
        <color indexed="63"/>
      </right>
      <top/>
      <bottom/>
    </border>
    <border>
      <left/>
      <right style="medium"/>
      <top style="medium"/>
      <bottom>
        <color indexed="63"/>
      </bottom>
    </border>
    <border>
      <left style="medium"/>
      <right/>
      <top style="medium"/>
      <bottom>
        <color indexed="63"/>
      </bottom>
    </border>
    <border>
      <left>
        <color indexed="63"/>
      </left>
      <right>
        <color indexed="63"/>
      </right>
      <top style="medium"/>
      <bottom>
        <color indexed="63"/>
      </bottom>
    </border>
    <border>
      <left style="double"/>
      <right style="thin"/>
      <top/>
      <bottom style="medium"/>
    </border>
    <border>
      <left style="thin"/>
      <right style="double"/>
      <top>
        <color indexed="63"/>
      </top>
      <bottom style="medium"/>
    </border>
    <border>
      <left style="thin"/>
      <right style="thin"/>
      <top>
        <color indexed="63"/>
      </top>
      <bottom style="medium"/>
    </border>
    <border>
      <left style="medium"/>
      <right style="thin"/>
      <top>
        <color indexed="63"/>
      </top>
      <bottom style="medium"/>
    </border>
    <border>
      <left style="thin"/>
      <right style="medium"/>
      <top>
        <color indexed="63"/>
      </top>
      <bottom style="medium"/>
    </border>
    <border>
      <left>
        <color indexed="63"/>
      </left>
      <right style="medium"/>
      <top style="medium"/>
      <bottom style="thin"/>
    </border>
    <border>
      <left style="medium"/>
      <right style="medium"/>
      <top style="medium"/>
      <bottom/>
    </border>
    <border>
      <left style="medium"/>
      <right style="medium"/>
      <top/>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color indexed="63"/>
      </left>
      <right>
        <color indexed="63"/>
      </right>
      <top style="double"/>
      <bottom>
        <color indexed="63"/>
      </bottom>
    </border>
    <border>
      <left style="double"/>
      <right>
        <color indexed="63"/>
      </right>
      <top style="medium"/>
      <bottom>
        <color indexed="63"/>
      </bottom>
    </border>
    <border>
      <left>
        <color indexed="63"/>
      </left>
      <right style="double"/>
      <top style="medium"/>
      <bottom>
        <color indexed="63"/>
      </bottom>
    </border>
    <border>
      <left style="double"/>
      <right>
        <color indexed="63"/>
      </right>
      <top>
        <color indexed="63"/>
      </top>
      <bottom style="thin"/>
    </border>
    <border>
      <left>
        <color indexed="63"/>
      </left>
      <right style="double"/>
      <top>
        <color indexed="63"/>
      </top>
      <bottom style="thin"/>
    </border>
    <border>
      <left style="medium"/>
      <right>
        <color indexed="63"/>
      </right>
      <top/>
      <bottom style="thin"/>
    </border>
    <border>
      <left style="medium"/>
      <right style="medium"/>
      <top style="thin"/>
      <bottom style="medium"/>
    </border>
    <border>
      <left>
        <color indexed="63"/>
      </left>
      <right style="medium"/>
      <top style="thin"/>
      <bottom style="medium"/>
    </border>
    <border>
      <left>
        <color indexed="63"/>
      </left>
      <right style="double"/>
      <top>
        <color indexed="63"/>
      </top>
      <bottom>
        <color indexed="63"/>
      </bottom>
    </border>
    <border>
      <left>
        <color indexed="63"/>
      </left>
      <right style="double"/>
      <top>
        <color indexed="63"/>
      </top>
      <bottom style="medium"/>
    </border>
  </borders>
  <cellStyleXfs count="12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21"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0"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408">
    <xf numFmtId="0" fontId="0" fillId="0" borderId="0" xfId="0" applyAlignment="1">
      <alignment/>
    </xf>
    <xf numFmtId="0" fontId="0" fillId="24" borderId="0" xfId="0" applyFill="1" applyAlignment="1">
      <alignment/>
    </xf>
    <xf numFmtId="0" fontId="18" fillId="0" borderId="0" xfId="0" applyFont="1" applyAlignment="1">
      <alignment horizontal="center" vertical="center"/>
    </xf>
    <xf numFmtId="0" fontId="18" fillId="0" borderId="0" xfId="0" applyFont="1" applyAlignment="1">
      <alignment vertical="center"/>
    </xf>
    <xf numFmtId="0" fontId="0" fillId="0" borderId="0" xfId="0" applyAlignment="1">
      <alignment vertical="center"/>
    </xf>
    <xf numFmtId="14" fontId="23" fillId="0" borderId="0" xfId="0" applyNumberFormat="1" applyFont="1" applyBorder="1" applyAlignment="1">
      <alignment horizontal="center" vertical="center"/>
    </xf>
    <xf numFmtId="0" fontId="25" fillId="0" borderId="10" xfId="0" applyFont="1" applyBorder="1" applyAlignment="1">
      <alignment horizontal="center" vertical="center"/>
    </xf>
    <xf numFmtId="0" fontId="25" fillId="0" borderId="0" xfId="0" applyFont="1" applyBorder="1" applyAlignment="1">
      <alignment vertical="center"/>
    </xf>
    <xf numFmtId="0" fontId="25" fillId="0" borderId="11" xfId="0" applyFont="1" applyBorder="1" applyAlignment="1">
      <alignment vertical="center"/>
    </xf>
    <xf numFmtId="0" fontId="26" fillId="0" borderId="10" xfId="0" applyFont="1" applyBorder="1" applyAlignment="1">
      <alignment horizontal="center" vertical="center"/>
    </xf>
    <xf numFmtId="0" fontId="27" fillId="0" borderId="0" xfId="0" applyFont="1" applyBorder="1" applyAlignment="1">
      <alignment vertical="center"/>
    </xf>
    <xf numFmtId="0" fontId="27" fillId="0" borderId="11" xfId="0" applyFont="1" applyBorder="1" applyAlignment="1">
      <alignment vertical="center"/>
    </xf>
    <xf numFmtId="0" fontId="25" fillId="0" borderId="12" xfId="0" applyFont="1" applyBorder="1" applyAlignment="1">
      <alignment horizontal="center" vertical="center"/>
    </xf>
    <xf numFmtId="0" fontId="60" fillId="0" borderId="0" xfId="101">
      <alignment/>
      <protection/>
    </xf>
    <xf numFmtId="0" fontId="61" fillId="0" borderId="0" xfId="101" applyFont="1" applyAlignment="1">
      <alignment horizontal="left" vertical="center" readingOrder="1"/>
      <protection/>
    </xf>
    <xf numFmtId="49" fontId="61" fillId="0" borderId="0" xfId="101" applyNumberFormat="1" applyFont="1" applyAlignment="1">
      <alignment horizontal="left" vertical="center" readingOrder="1"/>
      <protection/>
    </xf>
    <xf numFmtId="0" fontId="62" fillId="0" borderId="0" xfId="101" applyFont="1">
      <alignment/>
      <protection/>
    </xf>
    <xf numFmtId="0" fontId="63" fillId="0" borderId="0" xfId="101" applyFont="1" applyAlignment="1">
      <alignment horizontal="left" vertical="center" readingOrder="1"/>
      <protection/>
    </xf>
    <xf numFmtId="0" fontId="64" fillId="0" borderId="13" xfId="101" applyFont="1" applyBorder="1" applyAlignment="1">
      <alignment horizontal="right"/>
      <protection/>
    </xf>
    <xf numFmtId="49" fontId="64" fillId="0" borderId="12" xfId="101" applyNumberFormat="1" applyFont="1" applyBorder="1" applyAlignment="1">
      <alignment horizontal="left"/>
      <protection/>
    </xf>
    <xf numFmtId="0" fontId="60" fillId="0" borderId="12" xfId="101" applyBorder="1" applyAlignment="1">
      <alignment horizontal="center"/>
      <protection/>
    </xf>
    <xf numFmtId="0" fontId="60" fillId="0" borderId="12" xfId="101" applyBorder="1">
      <alignment/>
      <protection/>
    </xf>
    <xf numFmtId="0" fontId="60" fillId="0" borderId="14" xfId="101" applyBorder="1">
      <alignment/>
      <protection/>
    </xf>
    <xf numFmtId="0" fontId="30" fillId="20" borderId="15" xfId="101" applyFont="1" applyFill="1" applyBorder="1" applyAlignment="1" applyProtection="1">
      <alignment horizontal="center" vertical="center" wrapText="1"/>
      <protection locked="0"/>
    </xf>
    <xf numFmtId="0" fontId="31" fillId="20" borderId="16" xfId="101" applyFont="1" applyFill="1" applyBorder="1" applyAlignment="1" applyProtection="1">
      <alignment horizontal="center" vertical="center" wrapText="1"/>
      <protection locked="0"/>
    </xf>
    <xf numFmtId="0" fontId="30" fillId="20" borderId="17" xfId="101" applyFont="1" applyFill="1" applyBorder="1" applyAlignment="1" applyProtection="1">
      <alignment horizontal="center" vertical="center" wrapText="1"/>
      <protection locked="0"/>
    </xf>
    <xf numFmtId="0" fontId="31" fillId="20" borderId="18" xfId="101" applyFont="1" applyFill="1" applyBorder="1" applyAlignment="1" applyProtection="1">
      <alignment horizontal="center" vertical="center" wrapText="1"/>
      <protection locked="0"/>
    </xf>
    <xf numFmtId="0" fontId="30" fillId="20" borderId="19" xfId="101" applyFont="1" applyFill="1" applyBorder="1" applyAlignment="1" applyProtection="1">
      <alignment horizontal="center" vertical="center" wrapText="1"/>
      <protection locked="0"/>
    </xf>
    <xf numFmtId="0" fontId="31" fillId="20" borderId="20" xfId="101" applyFont="1" applyFill="1" applyBorder="1" applyAlignment="1" applyProtection="1">
      <alignment horizontal="center" vertical="center" wrapText="1"/>
      <protection locked="0"/>
    </xf>
    <xf numFmtId="0" fontId="26" fillId="0" borderId="21" xfId="101" applyFont="1" applyBorder="1" applyAlignment="1" applyProtection="1">
      <alignment horizontal="left" vertical="center" wrapText="1"/>
      <protection locked="0"/>
    </xf>
    <xf numFmtId="0" fontId="26" fillId="0" borderId="22" xfId="101" applyFont="1" applyBorder="1" applyAlignment="1" applyProtection="1">
      <alignment horizontal="center" vertical="center" wrapText="1"/>
      <protection locked="0"/>
    </xf>
    <xf numFmtId="0" fontId="26" fillId="0" borderId="23" xfId="101" applyFont="1" applyBorder="1" applyAlignment="1" applyProtection="1">
      <alignment horizontal="left" vertical="center" wrapText="1"/>
      <protection locked="0"/>
    </xf>
    <xf numFmtId="0" fontId="26" fillId="0" borderId="24" xfId="101" applyFont="1" applyBorder="1" applyAlignment="1" applyProtection="1">
      <alignment horizontal="center" vertical="center" wrapText="1"/>
      <protection locked="0"/>
    </xf>
    <xf numFmtId="0" fontId="26" fillId="0" borderId="25" xfId="101" applyFont="1" applyBorder="1" applyAlignment="1" applyProtection="1">
      <alignment vertical="center" wrapText="1"/>
      <protection locked="0"/>
    </xf>
    <xf numFmtId="0" fontId="26" fillId="0" borderId="26" xfId="101" applyFont="1" applyBorder="1" applyAlignment="1" applyProtection="1">
      <alignment horizontal="center" vertical="center" wrapText="1"/>
      <protection locked="0"/>
    </xf>
    <xf numFmtId="0" fontId="26" fillId="0" borderId="27" xfId="101" applyFont="1" applyBorder="1" applyAlignment="1" applyProtection="1">
      <alignment horizontal="left" vertical="center" wrapText="1"/>
      <protection locked="0"/>
    </xf>
    <xf numFmtId="0" fontId="26" fillId="0" borderId="28" xfId="101" applyFont="1" applyBorder="1" applyAlignment="1" applyProtection="1">
      <alignment horizontal="center" vertical="center" wrapText="1"/>
      <protection locked="0"/>
    </xf>
    <xf numFmtId="0" fontId="26" fillId="0" borderId="29" xfId="101" applyFont="1" applyBorder="1" applyAlignment="1" applyProtection="1">
      <alignment vertical="center" wrapText="1"/>
      <protection locked="0"/>
    </xf>
    <xf numFmtId="0" fontId="26" fillId="0" borderId="30" xfId="101" applyFont="1" applyBorder="1" applyAlignment="1" applyProtection="1">
      <alignment horizontal="center" vertical="center" wrapText="1"/>
      <protection locked="0"/>
    </xf>
    <xf numFmtId="0" fontId="26" fillId="0" borderId="15" xfId="101" applyFont="1" applyBorder="1" applyAlignment="1" applyProtection="1">
      <alignment horizontal="left" vertical="center" wrapText="1"/>
      <protection locked="0"/>
    </xf>
    <xf numFmtId="0" fontId="26" fillId="0" borderId="16" xfId="101" applyFont="1" applyBorder="1" applyAlignment="1" applyProtection="1">
      <alignment horizontal="center" vertical="center" wrapText="1"/>
      <protection locked="0"/>
    </xf>
    <xf numFmtId="0" fontId="26" fillId="0" borderId="17" xfId="101" applyFont="1" applyBorder="1" applyAlignment="1" applyProtection="1">
      <alignment horizontal="left" vertical="center" wrapText="1"/>
      <protection locked="0"/>
    </xf>
    <xf numFmtId="0" fontId="26" fillId="0" borderId="18" xfId="101" applyFont="1" applyBorder="1" applyAlignment="1" applyProtection="1">
      <alignment horizontal="center" vertical="center" wrapText="1"/>
      <protection locked="0"/>
    </xf>
    <xf numFmtId="0" fontId="26" fillId="0" borderId="19" xfId="101" applyFont="1" applyBorder="1" applyAlignment="1" applyProtection="1">
      <alignment vertical="center" wrapText="1"/>
      <protection locked="0"/>
    </xf>
    <xf numFmtId="0" fontId="26" fillId="0" borderId="20" xfId="101" applyFont="1" applyBorder="1" applyAlignment="1" applyProtection="1">
      <alignment horizontal="center" vertical="center" wrapText="1"/>
      <protection locked="0"/>
    </xf>
    <xf numFmtId="0" fontId="65" fillId="0" borderId="0" xfId="101" applyFont="1" applyBorder="1" applyAlignment="1">
      <alignment horizontal="center" vertical="center"/>
      <protection/>
    </xf>
    <xf numFmtId="0" fontId="66" fillId="0" borderId="0" xfId="101" applyFont="1" applyBorder="1" applyAlignment="1">
      <alignment horizontal="center" vertical="center"/>
      <protection/>
    </xf>
    <xf numFmtId="0" fontId="30" fillId="20" borderId="31" xfId="101" applyFont="1" applyFill="1" applyBorder="1" applyAlignment="1" applyProtection="1">
      <alignment horizontal="center" vertical="center" wrapText="1"/>
      <protection locked="0"/>
    </xf>
    <xf numFmtId="0" fontId="32" fillId="20" borderId="32" xfId="101" applyFont="1" applyFill="1" applyBorder="1" applyAlignment="1" applyProtection="1">
      <alignment horizontal="center" vertical="center" wrapText="1"/>
      <protection locked="0"/>
    </xf>
    <xf numFmtId="0" fontId="30" fillId="20" borderId="33" xfId="101" applyFont="1" applyFill="1" applyBorder="1" applyAlignment="1" applyProtection="1">
      <alignment horizontal="center" vertical="center" wrapText="1"/>
      <protection locked="0"/>
    </xf>
    <xf numFmtId="0" fontId="30" fillId="20" borderId="34" xfId="101" applyFont="1" applyFill="1" applyBorder="1" applyAlignment="1" applyProtection="1">
      <alignment horizontal="center" vertical="center" wrapText="1"/>
      <protection locked="0"/>
    </xf>
    <xf numFmtId="0" fontId="26" fillId="0" borderId="35" xfId="101" applyFont="1" applyBorder="1" applyAlignment="1" applyProtection="1">
      <alignment horizontal="left" vertical="center" wrapText="1"/>
      <protection locked="0"/>
    </xf>
    <xf numFmtId="0" fontId="26" fillId="0" borderId="36" xfId="101" applyFont="1" applyBorder="1" applyAlignment="1" applyProtection="1">
      <alignment horizontal="center" vertical="center" wrapText="1"/>
      <protection locked="0"/>
    </xf>
    <xf numFmtId="0" fontId="26" fillId="0" borderId="37" xfId="101" applyFont="1" applyBorder="1" applyAlignment="1" applyProtection="1">
      <alignment horizontal="left" vertical="center" wrapText="1"/>
      <protection locked="0"/>
    </xf>
    <xf numFmtId="0" fontId="26" fillId="0" borderId="38" xfId="101" applyFont="1" applyBorder="1" applyAlignment="1" applyProtection="1">
      <alignment horizontal="center" vertical="center" wrapText="1"/>
      <protection locked="0"/>
    </xf>
    <xf numFmtId="0" fontId="26" fillId="0" borderId="39" xfId="101" applyFont="1" applyBorder="1" applyAlignment="1" applyProtection="1">
      <alignment horizontal="left" vertical="center" wrapText="1"/>
      <protection locked="0"/>
    </xf>
    <xf numFmtId="0" fontId="26" fillId="0" borderId="40" xfId="101" applyFont="1" applyBorder="1" applyAlignment="1" applyProtection="1">
      <alignment horizontal="center" vertical="center" wrapText="1"/>
      <protection locked="0"/>
    </xf>
    <xf numFmtId="0" fontId="26" fillId="0" borderId="41" xfId="101" applyFont="1" applyBorder="1" applyAlignment="1" applyProtection="1">
      <alignment horizontal="left" vertical="center" wrapText="1"/>
      <protection locked="0"/>
    </xf>
    <xf numFmtId="0" fontId="26" fillId="0" borderId="42" xfId="101" applyFont="1" applyBorder="1" applyAlignment="1" applyProtection="1">
      <alignment horizontal="center" vertical="center" wrapText="1"/>
      <protection locked="0"/>
    </xf>
    <xf numFmtId="0" fontId="26" fillId="0" borderId="29" xfId="101" applyFont="1" applyBorder="1" applyAlignment="1" applyProtection="1">
      <alignment horizontal="left" vertical="center" wrapText="1"/>
      <protection locked="0"/>
    </xf>
    <xf numFmtId="0" fontId="26" fillId="0" borderId="29" xfId="101" applyFont="1" applyBorder="1" applyAlignment="1" applyProtection="1">
      <alignment horizontal="center" vertical="center" wrapText="1"/>
      <protection locked="0"/>
    </xf>
    <xf numFmtId="0" fontId="26" fillId="0" borderId="19" xfId="101" applyFont="1" applyBorder="1" applyAlignment="1" applyProtection="1">
      <alignment horizontal="center" vertical="center" wrapText="1"/>
      <protection locked="0"/>
    </xf>
    <xf numFmtId="0" fontId="24" fillId="0" borderId="0" xfId="67" applyAlignment="1">
      <alignment horizontal="center" vertical="center"/>
    </xf>
    <xf numFmtId="0" fontId="24" fillId="0" borderId="0" xfId="67" applyAlignment="1">
      <alignment vertical="center"/>
    </xf>
    <xf numFmtId="0" fontId="24" fillId="0" borderId="0" xfId="67" applyAlignment="1">
      <alignment/>
    </xf>
    <xf numFmtId="0" fontId="34" fillId="0" borderId="0" xfId="67" applyFont="1" applyFill="1" applyAlignment="1">
      <alignment vertical="center"/>
    </xf>
    <xf numFmtId="0" fontId="32" fillId="20" borderId="19" xfId="101" applyFont="1" applyFill="1" applyBorder="1" applyAlignment="1">
      <alignment horizontal="center" vertical="center"/>
      <protection/>
    </xf>
    <xf numFmtId="0" fontId="32" fillId="20" borderId="18" xfId="101" applyFont="1" applyFill="1" applyBorder="1" applyAlignment="1">
      <alignment horizontal="center" vertical="center"/>
      <protection/>
    </xf>
    <xf numFmtId="0" fontId="32" fillId="20" borderId="17" xfId="101" applyFont="1" applyFill="1" applyBorder="1" applyAlignment="1">
      <alignment horizontal="center" vertical="center"/>
      <protection/>
    </xf>
    <xf numFmtId="0" fontId="32" fillId="20" borderId="16" xfId="101" applyFont="1" applyFill="1" applyBorder="1" applyAlignment="1">
      <alignment horizontal="center" vertical="center"/>
      <protection/>
    </xf>
    <xf numFmtId="0" fontId="60" fillId="0" borderId="21" xfId="101" applyBorder="1" applyAlignment="1">
      <alignment horizontal="center" vertical="center"/>
      <protection/>
    </xf>
    <xf numFmtId="0" fontId="24" fillId="0" borderId="43" xfId="101" applyFont="1" applyBorder="1" applyAlignment="1" applyProtection="1">
      <alignment horizontal="left" vertical="center"/>
      <protection/>
    </xf>
    <xf numFmtId="180" fontId="60" fillId="0" borderId="37" xfId="101" applyNumberFormat="1" applyBorder="1" applyAlignment="1">
      <alignment horizontal="center" vertical="center"/>
      <protection/>
    </xf>
    <xf numFmtId="2" fontId="60" fillId="0" borderId="38" xfId="101" applyNumberFormat="1" applyBorder="1" applyAlignment="1">
      <alignment horizontal="center" vertical="center"/>
      <protection/>
    </xf>
    <xf numFmtId="2" fontId="60" fillId="0" borderId="44" xfId="101" applyNumberFormat="1" applyBorder="1" applyAlignment="1">
      <alignment horizontal="center" vertical="center"/>
      <protection/>
    </xf>
    <xf numFmtId="180" fontId="60" fillId="0" borderId="45" xfId="101" applyNumberFormat="1" applyBorder="1">
      <alignment/>
      <protection/>
    </xf>
    <xf numFmtId="0" fontId="60" fillId="0" borderId="41" xfId="101" applyBorder="1" applyAlignment="1">
      <alignment horizontal="center" vertical="center"/>
      <protection/>
    </xf>
    <xf numFmtId="0" fontId="24" fillId="0" borderId="46" xfId="101" applyFont="1" applyBorder="1" applyAlignment="1" applyProtection="1">
      <alignment horizontal="left" vertical="center"/>
      <protection/>
    </xf>
    <xf numFmtId="180" fontId="60" fillId="0" borderId="27" xfId="101" applyNumberFormat="1" applyBorder="1" applyAlignment="1">
      <alignment horizontal="center" vertical="center"/>
      <protection/>
    </xf>
    <xf numFmtId="2" fontId="60" fillId="0" borderId="24" xfId="101" applyNumberFormat="1" applyBorder="1" applyAlignment="1">
      <alignment horizontal="center" vertical="center"/>
      <protection/>
    </xf>
    <xf numFmtId="2" fontId="60" fillId="0" borderId="43" xfId="101" applyNumberFormat="1" applyBorder="1" applyAlignment="1">
      <alignment horizontal="center" vertical="center"/>
      <protection/>
    </xf>
    <xf numFmtId="2" fontId="60" fillId="0" borderId="47" xfId="101" applyNumberFormat="1" applyBorder="1" applyAlignment="1">
      <alignment horizontal="center" vertical="center"/>
      <protection/>
    </xf>
    <xf numFmtId="0" fontId="60" fillId="0" borderId="48" xfId="101" applyBorder="1" applyAlignment="1">
      <alignment horizontal="center" vertical="center"/>
      <protection/>
    </xf>
    <xf numFmtId="0" fontId="24" fillId="0" borderId="47" xfId="101" applyFont="1" applyBorder="1" applyAlignment="1" applyProtection="1">
      <alignment horizontal="left" vertical="center"/>
      <protection/>
    </xf>
    <xf numFmtId="180" fontId="60" fillId="0" borderId="47" xfId="101" applyNumberFormat="1" applyBorder="1" applyAlignment="1">
      <alignment horizontal="center" vertical="center"/>
      <protection/>
    </xf>
    <xf numFmtId="180" fontId="60" fillId="0" borderId="49" xfId="101" applyNumberFormat="1" applyBorder="1">
      <alignment/>
      <protection/>
    </xf>
    <xf numFmtId="0" fontId="24" fillId="0" borderId="0" xfId="67" applyBorder="1" applyAlignment="1">
      <alignment/>
    </xf>
    <xf numFmtId="0" fontId="32" fillId="20" borderId="17" xfId="101" applyFont="1" applyFill="1" applyBorder="1" applyAlignment="1">
      <alignment horizontal="center"/>
      <protection/>
    </xf>
    <xf numFmtId="0" fontId="32" fillId="20" borderId="18" xfId="101" applyFont="1" applyFill="1" applyBorder="1" applyAlignment="1">
      <alignment horizontal="center"/>
      <protection/>
    </xf>
    <xf numFmtId="0" fontId="24" fillId="0" borderId="38" xfId="101" applyFont="1" applyBorder="1" applyAlignment="1" applyProtection="1">
      <alignment horizontal="left"/>
      <protection/>
    </xf>
    <xf numFmtId="180" fontId="60" fillId="0" borderId="23" xfId="101" applyNumberFormat="1" applyBorder="1" applyAlignment="1">
      <alignment horizontal="center"/>
      <protection/>
    </xf>
    <xf numFmtId="2" fontId="60" fillId="0" borderId="24" xfId="101" applyNumberFormat="1" applyBorder="1" applyAlignment="1">
      <alignment horizontal="center"/>
      <protection/>
    </xf>
    <xf numFmtId="180" fontId="60" fillId="0" borderId="50" xfId="101" applyNumberFormat="1" applyBorder="1">
      <alignment/>
      <protection/>
    </xf>
    <xf numFmtId="0" fontId="24" fillId="0" borderId="28" xfId="101" applyFont="1" applyBorder="1" applyAlignment="1" applyProtection="1">
      <alignment horizontal="left"/>
      <protection/>
    </xf>
    <xf numFmtId="180" fontId="60" fillId="0" borderId="27" xfId="101" applyNumberFormat="1" applyBorder="1" applyAlignment="1">
      <alignment horizontal="center"/>
      <protection/>
    </xf>
    <xf numFmtId="2" fontId="60" fillId="0" borderId="28" xfId="101" applyNumberFormat="1" applyBorder="1" applyAlignment="1">
      <alignment horizontal="center"/>
      <protection/>
    </xf>
    <xf numFmtId="180" fontId="60" fillId="0" borderId="51" xfId="101" applyNumberFormat="1" applyBorder="1">
      <alignment/>
      <protection/>
    </xf>
    <xf numFmtId="0" fontId="32" fillId="20" borderId="17" xfId="67" applyFont="1" applyFill="1" applyBorder="1" applyAlignment="1">
      <alignment horizontal="center" vertical="center"/>
    </xf>
    <xf numFmtId="0" fontId="32" fillId="20" borderId="18" xfId="67" applyFont="1" applyFill="1" applyBorder="1" applyAlignment="1">
      <alignment horizontal="center" vertical="center"/>
    </xf>
    <xf numFmtId="0" fontId="24" fillId="0" borderId="38" xfId="101" applyFont="1" applyBorder="1" applyAlignment="1" applyProtection="1">
      <alignment horizontal="left" vertical="center"/>
      <protection/>
    </xf>
    <xf numFmtId="180" fontId="60" fillId="0" borderId="23" xfId="101" applyNumberFormat="1" applyBorder="1" applyAlignment="1">
      <alignment horizontal="center" vertical="center"/>
      <protection/>
    </xf>
    <xf numFmtId="180" fontId="60" fillId="0" borderId="50" xfId="101" applyNumberFormat="1" applyBorder="1" applyAlignment="1">
      <alignment horizontal="center" vertical="center"/>
      <protection/>
    </xf>
    <xf numFmtId="0" fontId="24" fillId="0" borderId="28" xfId="101" applyFont="1" applyBorder="1" applyAlignment="1" applyProtection="1">
      <alignment horizontal="left" vertical="center"/>
      <protection/>
    </xf>
    <xf numFmtId="2" fontId="60" fillId="0" borderId="28" xfId="101" applyNumberFormat="1" applyBorder="1" applyAlignment="1">
      <alignment horizontal="center" vertical="center"/>
      <protection/>
    </xf>
    <xf numFmtId="180" fontId="60" fillId="0" borderId="51" xfId="101" applyNumberFormat="1" applyBorder="1" applyAlignment="1">
      <alignment horizontal="center" vertical="center"/>
      <protection/>
    </xf>
    <xf numFmtId="0" fontId="60" fillId="0" borderId="10" xfId="101" applyBorder="1" applyAlignment="1">
      <alignment horizontal="center" vertical="center"/>
      <protection/>
    </xf>
    <xf numFmtId="0" fontId="24" fillId="0" borderId="0" xfId="101" applyFont="1" applyBorder="1" applyAlignment="1" applyProtection="1">
      <alignment horizontal="left" vertical="center"/>
      <protection/>
    </xf>
    <xf numFmtId="180" fontId="60" fillId="0" borderId="0" xfId="101" applyNumberFormat="1" applyBorder="1" applyAlignment="1">
      <alignment horizontal="center" vertical="center"/>
      <protection/>
    </xf>
    <xf numFmtId="2" fontId="60" fillId="0" borderId="0" xfId="101" applyNumberFormat="1" applyBorder="1" applyAlignment="1">
      <alignment horizontal="center" vertical="center"/>
      <protection/>
    </xf>
    <xf numFmtId="0" fontId="32" fillId="20" borderId="34" xfId="101" applyFont="1" applyFill="1" applyBorder="1" applyAlignment="1">
      <alignment horizontal="center" vertical="center"/>
      <protection/>
    </xf>
    <xf numFmtId="0" fontId="32" fillId="20" borderId="52" xfId="101" applyFont="1" applyFill="1" applyBorder="1" applyAlignment="1">
      <alignment horizontal="center" vertical="center"/>
      <protection/>
    </xf>
    <xf numFmtId="0" fontId="32" fillId="20" borderId="33" xfId="101" applyFont="1" applyFill="1" applyBorder="1" applyAlignment="1">
      <alignment horizontal="center" vertical="center"/>
      <protection/>
    </xf>
    <xf numFmtId="0" fontId="60" fillId="24" borderId="35" xfId="101" applyFill="1" applyBorder="1" applyAlignment="1">
      <alignment horizontal="center" vertical="center"/>
      <protection/>
    </xf>
    <xf numFmtId="0" fontId="24" fillId="0" borderId="44" xfId="101" applyFont="1" applyBorder="1" applyAlignment="1" applyProtection="1">
      <alignment horizontal="left"/>
      <protection/>
    </xf>
    <xf numFmtId="0" fontId="60" fillId="24" borderId="41" xfId="101" applyFill="1" applyBorder="1" applyAlignment="1">
      <alignment horizontal="center" vertical="center"/>
      <protection/>
    </xf>
    <xf numFmtId="0" fontId="24" fillId="0" borderId="46" xfId="101" applyFont="1" applyBorder="1" applyAlignment="1" applyProtection="1">
      <alignment horizontal="left"/>
      <protection/>
    </xf>
    <xf numFmtId="0" fontId="60" fillId="0" borderId="0" xfId="101" applyBorder="1" applyAlignment="1">
      <alignment horizontal="center" vertical="center"/>
      <protection/>
    </xf>
    <xf numFmtId="180" fontId="27" fillId="0" borderId="37" xfId="101" applyNumberFormat="1" applyFont="1" applyBorder="1" applyAlignment="1">
      <alignment horizontal="center"/>
      <protection/>
    </xf>
    <xf numFmtId="2" fontId="27" fillId="0" borderId="38" xfId="101" applyNumberFormat="1" applyFont="1" applyBorder="1" applyAlignment="1">
      <alignment horizontal="center"/>
      <protection/>
    </xf>
    <xf numFmtId="180" fontId="27" fillId="0" borderId="53" xfId="101" applyNumberFormat="1" applyFont="1" applyBorder="1">
      <alignment/>
      <protection/>
    </xf>
    <xf numFmtId="180" fontId="27" fillId="0" borderId="27" xfId="101" applyNumberFormat="1" applyFont="1" applyBorder="1" applyAlignment="1">
      <alignment horizontal="center"/>
      <protection/>
    </xf>
    <xf numFmtId="2" fontId="27" fillId="0" borderId="24" xfId="101" applyNumberFormat="1" applyFont="1" applyBorder="1" applyAlignment="1">
      <alignment horizontal="center"/>
      <protection/>
    </xf>
    <xf numFmtId="0" fontId="35" fillId="0" borderId="54" xfId="101" applyFont="1" applyBorder="1" applyAlignment="1">
      <alignment/>
      <protection/>
    </xf>
    <xf numFmtId="49" fontId="67" fillId="0" borderId="0" xfId="101" applyNumberFormat="1" applyFont="1" applyAlignment="1" applyProtection="1">
      <alignment horizontal="left" vertical="center"/>
      <protection locked="0"/>
    </xf>
    <xf numFmtId="0" fontId="60" fillId="0" borderId="0" xfId="101" applyAlignment="1">
      <alignment horizontal="left"/>
      <protection/>
    </xf>
    <xf numFmtId="0" fontId="68" fillId="0" borderId="0" xfId="101" applyFont="1" applyAlignment="1">
      <alignment horizontal="left" vertical="center" readingOrder="1"/>
      <protection/>
    </xf>
    <xf numFmtId="0" fontId="68" fillId="0" borderId="0" xfId="101" applyFont="1" applyAlignment="1">
      <alignment horizontal="center" vertical="center" readingOrder="1"/>
      <protection/>
    </xf>
    <xf numFmtId="0" fontId="69" fillId="0" borderId="0" xfId="101" applyFont="1" applyAlignment="1">
      <alignment horizontal="center" vertical="center"/>
      <protection/>
    </xf>
    <xf numFmtId="0" fontId="70" fillId="0" borderId="0" xfId="101" applyFont="1">
      <alignment/>
      <protection/>
    </xf>
    <xf numFmtId="0" fontId="60" fillId="0" borderId="0" xfId="101" applyBorder="1">
      <alignment/>
      <protection/>
    </xf>
    <xf numFmtId="0" fontId="71" fillId="0" borderId="0" xfId="101" applyFont="1" applyAlignment="1">
      <alignment horizontal="right" vertical="top"/>
      <protection/>
    </xf>
    <xf numFmtId="49" fontId="71" fillId="0" borderId="0" xfId="101" applyNumberFormat="1" applyFont="1" applyAlignment="1">
      <alignment vertical="top"/>
      <protection/>
    </xf>
    <xf numFmtId="0" fontId="36" fillId="0" borderId="13" xfId="101" applyFont="1" applyBorder="1" applyAlignment="1">
      <alignment horizontal="right" vertical="center"/>
      <protection/>
    </xf>
    <xf numFmtId="0" fontId="36" fillId="0" borderId="12" xfId="101" applyFont="1" applyBorder="1" applyAlignment="1" applyProtection="1">
      <alignment horizontal="center" vertical="center"/>
      <protection locked="0"/>
    </xf>
    <xf numFmtId="0" fontId="36" fillId="0" borderId="14" xfId="101" applyFont="1" applyBorder="1" applyAlignment="1">
      <alignment horizontal="left" vertical="center"/>
      <protection/>
    </xf>
    <xf numFmtId="0" fontId="36" fillId="0" borderId="55" xfId="101" applyFont="1" applyBorder="1" applyAlignment="1" applyProtection="1">
      <alignment horizontal="center" vertical="center"/>
      <protection locked="0"/>
    </xf>
    <xf numFmtId="0" fontId="36" fillId="0" borderId="56" xfId="101" applyFont="1" applyBorder="1" applyAlignment="1" applyProtection="1">
      <alignment horizontal="center" vertical="center" wrapText="1"/>
      <protection locked="0"/>
    </xf>
    <xf numFmtId="0" fontId="36" fillId="0" borderId="57" xfId="101" applyFont="1" applyBorder="1" applyAlignment="1" applyProtection="1">
      <alignment horizontal="center" vertical="center" wrapText="1"/>
      <protection locked="0"/>
    </xf>
    <xf numFmtId="0" fontId="37" fillId="20" borderId="35" xfId="101" applyFont="1" applyFill="1" applyBorder="1" applyAlignment="1" applyProtection="1">
      <alignment horizontal="center" vertical="center"/>
      <protection locked="0"/>
    </xf>
    <xf numFmtId="180" fontId="37" fillId="20" borderId="58" xfId="101" applyNumberFormat="1" applyFont="1" applyFill="1" applyBorder="1" applyAlignment="1" applyProtection="1">
      <alignment horizontal="center" vertical="center" wrapText="1"/>
      <protection locked="0"/>
    </xf>
    <xf numFmtId="4" fontId="37" fillId="20" borderId="40" xfId="101" applyNumberFormat="1" applyFont="1" applyFill="1" applyBorder="1" applyAlignment="1" applyProtection="1">
      <alignment horizontal="center" vertical="center"/>
      <protection locked="0"/>
    </xf>
    <xf numFmtId="0" fontId="37" fillId="20" borderId="41" xfId="101" applyFont="1" applyFill="1" applyBorder="1" applyAlignment="1" applyProtection="1">
      <alignment horizontal="center" vertical="center"/>
      <protection locked="0"/>
    </xf>
    <xf numFmtId="180" fontId="37" fillId="20" borderId="59" xfId="101" applyNumberFormat="1" applyFont="1" applyFill="1" applyBorder="1" applyAlignment="1" applyProtection="1">
      <alignment horizontal="center" vertical="center" wrapText="1"/>
      <protection locked="0"/>
    </xf>
    <xf numFmtId="4" fontId="37" fillId="20" borderId="30" xfId="101" applyNumberFormat="1" applyFont="1" applyFill="1" applyBorder="1" applyAlignment="1" applyProtection="1">
      <alignment horizontal="center" vertical="center"/>
      <protection locked="0"/>
    </xf>
    <xf numFmtId="0" fontId="37" fillId="20" borderId="21" xfId="101" applyFont="1" applyFill="1" applyBorder="1" applyAlignment="1" applyProtection="1">
      <alignment horizontal="center" vertical="center"/>
      <protection locked="0"/>
    </xf>
    <xf numFmtId="180" fontId="37" fillId="20" borderId="60" xfId="101" applyNumberFormat="1" applyFont="1" applyFill="1" applyBorder="1" applyAlignment="1" applyProtection="1">
      <alignment horizontal="center" vertical="center" wrapText="1"/>
      <protection locked="0"/>
    </xf>
    <xf numFmtId="4" fontId="37" fillId="20" borderId="26" xfId="101" applyNumberFormat="1" applyFont="1" applyFill="1" applyBorder="1" applyAlignment="1" applyProtection="1">
      <alignment horizontal="center" vertical="center"/>
      <protection locked="0"/>
    </xf>
    <xf numFmtId="0" fontId="37" fillId="0" borderId="41" xfId="101" applyFont="1" applyBorder="1" applyAlignment="1" applyProtection="1">
      <alignment horizontal="center" vertical="center"/>
      <protection locked="0"/>
    </xf>
    <xf numFmtId="180" fontId="37" fillId="0" borderId="59" xfId="101" applyNumberFormat="1" applyFont="1" applyBorder="1" applyAlignment="1" applyProtection="1">
      <alignment horizontal="center" vertical="center" wrapText="1"/>
      <protection locked="0"/>
    </xf>
    <xf numFmtId="4" fontId="37" fillId="0" borderId="30" xfId="101" applyNumberFormat="1" applyFont="1" applyBorder="1" applyAlignment="1" applyProtection="1">
      <alignment horizontal="center" vertical="center"/>
      <protection locked="0"/>
    </xf>
    <xf numFmtId="0" fontId="37" fillId="0" borderId="61" xfId="101" applyFont="1" applyBorder="1" applyAlignment="1">
      <alignment horizontal="center" vertical="center"/>
      <protection/>
    </xf>
    <xf numFmtId="0" fontId="71" fillId="0" borderId="0" xfId="101" applyFont="1" applyBorder="1" applyAlignment="1">
      <alignment horizontal="center" vertical="center"/>
      <protection/>
    </xf>
    <xf numFmtId="0" fontId="36" fillId="0" borderId="62" xfId="101" applyFont="1" applyBorder="1" applyAlignment="1" applyProtection="1">
      <alignment horizontal="center" vertical="center"/>
      <protection locked="0"/>
    </xf>
    <xf numFmtId="0" fontId="36" fillId="0" borderId="63" xfId="101" applyFont="1" applyBorder="1" applyAlignment="1" applyProtection="1">
      <alignment horizontal="center" vertical="center" wrapText="1"/>
      <protection locked="0"/>
    </xf>
    <xf numFmtId="0" fontId="37" fillId="0" borderId="15" xfId="101" applyFont="1" applyBorder="1" applyAlignment="1" applyProtection="1">
      <alignment horizontal="center" vertical="center"/>
      <protection locked="0"/>
    </xf>
    <xf numFmtId="180" fontId="37" fillId="0" borderId="64" xfId="101" applyNumberFormat="1" applyFont="1" applyBorder="1" applyAlignment="1" applyProtection="1">
      <alignment horizontal="center" vertical="center" wrapText="1"/>
      <protection locked="0"/>
    </xf>
    <xf numFmtId="4" fontId="37" fillId="0" borderId="20" xfId="101" applyNumberFormat="1" applyFont="1" applyBorder="1" applyAlignment="1" applyProtection="1">
      <alignment horizontal="center" vertical="center"/>
      <protection locked="0"/>
    </xf>
    <xf numFmtId="0" fontId="36" fillId="0" borderId="65" xfId="101" applyFont="1" applyBorder="1" applyAlignment="1" applyProtection="1">
      <alignment horizontal="center" vertical="center" wrapText="1"/>
      <protection locked="0"/>
    </xf>
    <xf numFmtId="180" fontId="37" fillId="0" borderId="59" xfId="101" applyNumberFormat="1" applyFont="1" applyFill="1" applyBorder="1" applyAlignment="1" applyProtection="1">
      <alignment horizontal="center" vertical="center" wrapText="1"/>
      <protection locked="0"/>
    </xf>
    <xf numFmtId="4" fontId="37" fillId="0" borderId="30" xfId="101" applyNumberFormat="1" applyFont="1" applyFill="1" applyBorder="1" applyAlignment="1" applyProtection="1">
      <alignment horizontal="center" vertical="center"/>
      <protection locked="0"/>
    </xf>
    <xf numFmtId="180" fontId="37" fillId="0" borderId="66" xfId="101" applyNumberFormat="1" applyFont="1" applyFill="1" applyBorder="1" applyAlignment="1" applyProtection="1">
      <alignment horizontal="center" vertical="center" wrapText="1"/>
      <protection locked="0"/>
    </xf>
    <xf numFmtId="4" fontId="37" fillId="0" borderId="67" xfId="101" applyNumberFormat="1" applyFont="1" applyFill="1" applyBorder="1" applyAlignment="1" applyProtection="1">
      <alignment horizontal="center" vertical="center"/>
      <protection locked="0"/>
    </xf>
    <xf numFmtId="0" fontId="37" fillId="0" borderId="15" xfId="101" applyFont="1" applyFill="1" applyBorder="1" applyAlignment="1" applyProtection="1">
      <alignment horizontal="center" vertical="center"/>
      <protection locked="0"/>
    </xf>
    <xf numFmtId="4" fontId="37" fillId="0" borderId="20" xfId="101" applyNumberFormat="1" applyFont="1" applyFill="1" applyBorder="1" applyAlignment="1" applyProtection="1">
      <alignment horizontal="center" vertical="center"/>
      <protection locked="0"/>
    </xf>
    <xf numFmtId="0" fontId="37" fillId="20" borderId="35" xfId="101" applyFont="1" applyFill="1" applyBorder="1" applyAlignment="1" applyProtection="1">
      <alignment horizontal="center" vertical="center" wrapText="1"/>
      <protection locked="0"/>
    </xf>
    <xf numFmtId="0" fontId="36" fillId="0" borderId="14" xfId="101" applyFont="1" applyBorder="1" applyAlignment="1">
      <alignment horizontal="center" vertical="center"/>
      <protection/>
    </xf>
    <xf numFmtId="0" fontId="60" fillId="0" borderId="0" xfId="101" applyAlignment="1">
      <alignment vertical="center"/>
      <protection/>
    </xf>
    <xf numFmtId="0" fontId="28" fillId="0" borderId="0" xfId="101" applyFont="1" applyBorder="1" applyAlignment="1">
      <alignment vertical="center"/>
      <protection/>
    </xf>
    <xf numFmtId="0" fontId="18" fillId="0" borderId="0" xfId="101" applyFont="1" applyAlignment="1">
      <alignment vertical="center"/>
      <protection/>
    </xf>
    <xf numFmtId="0" fontId="19" fillId="0" borderId="12" xfId="0" applyFont="1" applyBorder="1" applyAlignment="1">
      <alignment vertical="center"/>
    </xf>
    <xf numFmtId="0" fontId="19" fillId="0" borderId="14" xfId="0" applyFont="1" applyBorder="1" applyAlignment="1">
      <alignment vertical="center"/>
    </xf>
    <xf numFmtId="0" fontId="19" fillId="0" borderId="13" xfId="0" applyFont="1" applyBorder="1" applyAlignment="1">
      <alignment horizontal="right" vertical="center"/>
    </xf>
    <xf numFmtId="0" fontId="19" fillId="0" borderId="12" xfId="0" applyFont="1" applyBorder="1" applyAlignment="1" applyProtection="1">
      <alignment horizontal="center" vertical="center"/>
      <protection locked="0"/>
    </xf>
    <xf numFmtId="0" fontId="19" fillId="0" borderId="62" xfId="0" applyFont="1" applyBorder="1" applyAlignment="1" applyProtection="1">
      <alignment horizontal="center" vertical="center"/>
      <protection locked="0"/>
    </xf>
    <xf numFmtId="0" fontId="19" fillId="0" borderId="65" xfId="0" applyFont="1" applyBorder="1" applyAlignment="1" applyProtection="1">
      <alignment horizontal="center" vertical="center" wrapText="1"/>
      <protection locked="0"/>
    </xf>
    <xf numFmtId="0" fontId="22" fillId="24" borderId="41" xfId="0" applyFont="1" applyFill="1" applyBorder="1" applyAlignment="1" applyProtection="1">
      <alignment horizontal="center" vertical="center"/>
      <protection locked="0"/>
    </xf>
    <xf numFmtId="180" fontId="22" fillId="24" borderId="59" xfId="0" applyNumberFormat="1" applyFont="1" applyFill="1" applyBorder="1" applyAlignment="1" applyProtection="1">
      <alignment horizontal="center" vertical="center" wrapText="1"/>
      <protection locked="0"/>
    </xf>
    <xf numFmtId="4" fontId="22" fillId="24" borderId="59" xfId="0" applyNumberFormat="1" applyFont="1" applyFill="1" applyBorder="1" applyAlignment="1" applyProtection="1">
      <alignment horizontal="center" vertical="center"/>
      <protection locked="0"/>
    </xf>
    <xf numFmtId="0" fontId="22" fillId="24" borderId="59" xfId="0" applyNumberFormat="1" applyFont="1" applyFill="1" applyBorder="1" applyAlignment="1" applyProtection="1">
      <alignment horizontal="center" vertical="center"/>
      <protection locked="0"/>
    </xf>
    <xf numFmtId="0" fontId="22" fillId="24" borderId="30" xfId="0" applyNumberFormat="1" applyFont="1" applyFill="1" applyBorder="1" applyAlignment="1" applyProtection="1">
      <alignment horizontal="center" vertical="center"/>
      <protection locked="0"/>
    </xf>
    <xf numFmtId="0" fontId="19" fillId="0" borderId="55" xfId="0" applyFont="1" applyBorder="1" applyAlignment="1" applyProtection="1">
      <alignment horizontal="center" vertical="center"/>
      <protection locked="0"/>
    </xf>
    <xf numFmtId="0" fontId="19" fillId="0" borderId="56" xfId="0" applyFont="1" applyBorder="1" applyAlignment="1" applyProtection="1">
      <alignment horizontal="center" vertical="center" wrapText="1"/>
      <protection locked="0"/>
    </xf>
    <xf numFmtId="0" fontId="22" fillId="24" borderId="15" xfId="0" applyFont="1" applyFill="1" applyBorder="1" applyAlignment="1" applyProtection="1">
      <alignment horizontal="center" vertical="center"/>
      <protection locked="0"/>
    </xf>
    <xf numFmtId="4" fontId="22" fillId="24" borderId="64" xfId="0" applyNumberFormat="1" applyFont="1" applyFill="1" applyBorder="1" applyAlignment="1" applyProtection="1">
      <alignment horizontal="center" vertical="center"/>
      <protection locked="0"/>
    </xf>
    <xf numFmtId="0" fontId="22" fillId="24" borderId="64" xfId="0" applyNumberFormat="1" applyFont="1" applyFill="1" applyBorder="1" applyAlignment="1" applyProtection="1">
      <alignment horizontal="center" vertical="center"/>
      <protection locked="0"/>
    </xf>
    <xf numFmtId="0" fontId="22" fillId="24" borderId="20" xfId="0" applyNumberFormat="1" applyFont="1" applyFill="1" applyBorder="1" applyAlignment="1" applyProtection="1">
      <alignment horizontal="center" vertical="center"/>
      <protection locked="0"/>
    </xf>
    <xf numFmtId="0" fontId="19" fillId="0" borderId="68" xfId="0" applyFont="1" applyBorder="1" applyAlignment="1" applyProtection="1">
      <alignment horizontal="center" vertical="center"/>
      <protection locked="0"/>
    </xf>
    <xf numFmtId="0" fontId="19" fillId="0" borderId="69" xfId="0" applyFont="1" applyBorder="1" applyAlignment="1" applyProtection="1">
      <alignment horizontal="center" vertical="center" wrapText="1"/>
      <protection locked="0"/>
    </xf>
    <xf numFmtId="14" fontId="23" fillId="0" borderId="0" xfId="0" applyNumberFormat="1" applyFont="1" applyBorder="1" applyAlignment="1">
      <alignment horizontal="right" vertical="center"/>
    </xf>
    <xf numFmtId="14" fontId="23" fillId="0" borderId="0" xfId="0" applyNumberFormat="1" applyFont="1" applyBorder="1" applyAlignment="1" applyProtection="1">
      <alignment horizontal="left" vertical="center"/>
      <protection locked="0"/>
    </xf>
    <xf numFmtId="49" fontId="62" fillId="0" borderId="0" xfId="101" applyNumberFormat="1" applyFont="1" applyAlignment="1" applyProtection="1">
      <alignment horizontal="left" vertical="center"/>
      <protection locked="0"/>
    </xf>
    <xf numFmtId="0" fontId="60" fillId="24" borderId="21" xfId="101" applyFill="1" applyBorder="1" applyAlignment="1">
      <alignment horizontal="center" vertical="center"/>
      <protection/>
    </xf>
    <xf numFmtId="0" fontId="19" fillId="0" borderId="70" xfId="0" applyFont="1" applyBorder="1" applyAlignment="1" applyProtection="1">
      <alignment horizontal="center" vertical="center" wrapText="1"/>
      <protection locked="0"/>
    </xf>
    <xf numFmtId="0" fontId="19" fillId="0" borderId="71" xfId="0" applyFont="1" applyBorder="1" applyAlignment="1" applyProtection="1">
      <alignment horizontal="center" vertical="center" wrapText="1"/>
      <protection locked="0"/>
    </xf>
    <xf numFmtId="0" fontId="19" fillId="0" borderId="72" xfId="0" applyFont="1" applyBorder="1" applyAlignment="1" applyProtection="1">
      <alignment horizontal="center" vertical="center" wrapText="1"/>
      <protection locked="0"/>
    </xf>
    <xf numFmtId="0" fontId="19" fillId="0" borderId="14" xfId="0" applyFont="1" applyBorder="1" applyAlignment="1" applyProtection="1">
      <alignment horizontal="center" vertical="center" wrapText="1"/>
      <protection locked="0"/>
    </xf>
    <xf numFmtId="0" fontId="19" fillId="0" borderId="73" xfId="0" applyFont="1" applyBorder="1" applyAlignment="1" applyProtection="1">
      <alignment horizontal="center" vertical="center" wrapText="1"/>
      <protection locked="0"/>
    </xf>
    <xf numFmtId="0" fontId="60" fillId="0" borderId="47" xfId="101" applyBorder="1" applyAlignment="1">
      <alignment horizontal="center" vertical="center"/>
      <protection/>
    </xf>
    <xf numFmtId="0" fontId="24" fillId="0" borderId="47" xfId="101" applyFont="1" applyBorder="1" applyAlignment="1" applyProtection="1">
      <alignment horizontal="left"/>
      <protection/>
    </xf>
    <xf numFmtId="180" fontId="60" fillId="0" borderId="47" xfId="101" applyNumberFormat="1" applyBorder="1" applyAlignment="1">
      <alignment horizontal="center"/>
      <protection/>
    </xf>
    <xf numFmtId="2" fontId="60" fillId="0" borderId="47" xfId="101" applyNumberFormat="1" applyBorder="1" applyAlignment="1">
      <alignment horizontal="center"/>
      <protection/>
    </xf>
    <xf numFmtId="180" fontId="60" fillId="0" borderId="47" xfId="101" applyNumberFormat="1" applyBorder="1">
      <alignment/>
      <protection/>
    </xf>
    <xf numFmtId="0" fontId="60" fillId="0" borderId="74" xfId="101" applyBorder="1" applyAlignment="1">
      <alignment horizontal="center" vertical="center"/>
      <protection/>
    </xf>
    <xf numFmtId="0" fontId="24" fillId="0" borderId="75" xfId="101" applyFont="1" applyBorder="1" applyAlignment="1" applyProtection="1">
      <alignment horizontal="left" vertical="center"/>
      <protection/>
    </xf>
    <xf numFmtId="180" fontId="60" fillId="0" borderId="75" xfId="101" applyNumberFormat="1" applyBorder="1" applyAlignment="1">
      <alignment horizontal="center" vertical="center"/>
      <protection/>
    </xf>
    <xf numFmtId="2" fontId="60" fillId="0" borderId="75" xfId="101" applyNumberFormat="1" applyBorder="1" applyAlignment="1">
      <alignment horizontal="center" vertical="center"/>
      <protection/>
    </xf>
    <xf numFmtId="180" fontId="60" fillId="0" borderId="73" xfId="101" applyNumberFormat="1" applyBorder="1">
      <alignment/>
      <protection/>
    </xf>
    <xf numFmtId="0" fontId="22" fillId="24" borderId="31" xfId="0" applyFont="1" applyFill="1" applyBorder="1" applyAlignment="1" applyProtection="1">
      <alignment horizontal="center" vertical="center"/>
      <protection locked="0"/>
    </xf>
    <xf numFmtId="4" fontId="22" fillId="24" borderId="66" xfId="0" applyNumberFormat="1" applyFont="1" applyFill="1" applyBorder="1" applyAlignment="1" applyProtection="1">
      <alignment horizontal="center" vertical="center"/>
      <protection locked="0"/>
    </xf>
    <xf numFmtId="0" fontId="22" fillId="24" borderId="66" xfId="0" applyNumberFormat="1" applyFont="1" applyFill="1" applyBorder="1" applyAlignment="1" applyProtection="1">
      <alignment horizontal="center" vertical="center"/>
      <protection locked="0"/>
    </xf>
    <xf numFmtId="0" fontId="22" fillId="24" borderId="67" xfId="0" applyNumberFormat="1" applyFont="1" applyFill="1" applyBorder="1" applyAlignment="1" applyProtection="1">
      <alignment horizontal="center" vertical="center"/>
      <protection locked="0"/>
    </xf>
    <xf numFmtId="0" fontId="37" fillId="0" borderId="31" xfId="101" applyFont="1" applyBorder="1" applyAlignment="1" applyProtection="1">
      <alignment horizontal="center" vertical="center"/>
      <protection locked="0"/>
    </xf>
    <xf numFmtId="180" fontId="37" fillId="0" borderId="66" xfId="101" applyNumberFormat="1" applyFont="1" applyBorder="1" applyAlignment="1" applyProtection="1">
      <alignment horizontal="center" vertical="center" wrapText="1"/>
      <protection locked="0"/>
    </xf>
    <xf numFmtId="4" fontId="37" fillId="0" borderId="67" xfId="101" applyNumberFormat="1" applyFont="1" applyBorder="1" applyAlignment="1" applyProtection="1">
      <alignment horizontal="center" vertical="center"/>
      <protection locked="0"/>
    </xf>
    <xf numFmtId="0" fontId="71" fillId="0" borderId="11" xfId="101" applyFont="1" applyBorder="1" applyAlignment="1">
      <alignment horizontal="center" vertical="center"/>
      <protection/>
    </xf>
    <xf numFmtId="0" fontId="38" fillId="0" borderId="10" xfId="101" applyFont="1" applyBorder="1" applyAlignment="1">
      <alignment horizontal="center" vertical="center"/>
      <protection/>
    </xf>
    <xf numFmtId="0" fontId="0" fillId="0" borderId="0" xfId="101" applyFont="1">
      <alignment/>
      <protection/>
    </xf>
    <xf numFmtId="0" fontId="26" fillId="0" borderId="76" xfId="101" applyFont="1" applyBorder="1" applyAlignment="1" applyProtection="1">
      <alignment horizontal="left" vertical="center" wrapText="1"/>
      <protection locked="0"/>
    </xf>
    <xf numFmtId="0" fontId="26" fillId="0" borderId="77" xfId="101" applyFont="1" applyBorder="1" applyAlignment="1" applyProtection="1">
      <alignment horizontal="center" vertical="center" wrapText="1"/>
      <protection locked="0"/>
    </xf>
    <xf numFmtId="0" fontId="32" fillId="20" borderId="67" xfId="101" applyFont="1" applyFill="1" applyBorder="1" applyAlignment="1" applyProtection="1">
      <alignment horizontal="center" vertical="center" wrapText="1"/>
      <protection locked="0"/>
    </xf>
    <xf numFmtId="180" fontId="22" fillId="24" borderId="78" xfId="0" applyNumberFormat="1" applyFont="1" applyFill="1" applyBorder="1" applyAlignment="1" applyProtection="1">
      <alignment horizontal="left" vertical="center"/>
      <protection locked="0"/>
    </xf>
    <xf numFmtId="0" fontId="22" fillId="24" borderId="79" xfId="0" applyFont="1" applyFill="1" applyBorder="1" applyAlignment="1" applyProtection="1">
      <alignment horizontal="center" vertical="center"/>
      <protection locked="0"/>
    </xf>
    <xf numFmtId="4" fontId="22" fillId="0" borderId="78" xfId="0" applyNumberFormat="1" applyFont="1" applyFill="1" applyBorder="1" applyAlignment="1" applyProtection="1">
      <alignment horizontal="center" vertical="center"/>
      <protection locked="0"/>
    </xf>
    <xf numFmtId="0" fontId="22" fillId="0" borderId="78" xfId="0" applyNumberFormat="1" applyFont="1" applyFill="1" applyBorder="1" applyAlignment="1" applyProtection="1">
      <alignment horizontal="center" vertical="center"/>
      <protection locked="0"/>
    </xf>
    <xf numFmtId="0" fontId="22" fillId="0" borderId="80" xfId="0" applyNumberFormat="1" applyFont="1" applyFill="1" applyBorder="1" applyAlignment="1" applyProtection="1">
      <alignment horizontal="center" vertical="center"/>
      <protection locked="0"/>
    </xf>
    <xf numFmtId="180" fontId="37" fillId="0" borderId="64" xfId="101" applyNumberFormat="1" applyFont="1" applyFill="1" applyBorder="1" applyAlignment="1" applyProtection="1">
      <alignment horizontal="center" vertical="center"/>
      <protection locked="0"/>
    </xf>
    <xf numFmtId="0" fontId="24" fillId="0" borderId="44" xfId="101" applyFont="1" applyBorder="1" applyAlignment="1" applyProtection="1">
      <alignment horizontal="left" vertical="center"/>
      <protection/>
    </xf>
    <xf numFmtId="180" fontId="22" fillId="0" borderId="78" xfId="0" applyNumberFormat="1" applyFont="1" applyFill="1" applyBorder="1" applyAlignment="1" applyProtection="1">
      <alignment horizontal="left" vertical="center"/>
      <protection locked="0"/>
    </xf>
    <xf numFmtId="180" fontId="60" fillId="0" borderId="81" xfId="101" applyNumberFormat="1" applyBorder="1" applyAlignment="1">
      <alignment horizontal="center" vertical="center"/>
      <protection/>
    </xf>
    <xf numFmtId="0" fontId="37" fillId="0" borderId="31" xfId="101" applyFont="1" applyFill="1" applyBorder="1" applyAlignment="1" applyProtection="1">
      <alignment horizontal="center" vertical="center" wrapText="1"/>
      <protection locked="0"/>
    </xf>
    <xf numFmtId="0" fontId="60" fillId="24" borderId="59" xfId="101" applyFill="1" applyBorder="1" applyAlignment="1">
      <alignment horizontal="center" vertical="center"/>
      <protection/>
    </xf>
    <xf numFmtId="2" fontId="27" fillId="0" borderId="28" xfId="101" applyNumberFormat="1" applyFont="1" applyBorder="1" applyAlignment="1">
      <alignment horizontal="center"/>
      <protection/>
    </xf>
    <xf numFmtId="180" fontId="27" fillId="0" borderId="41" xfId="101" applyNumberFormat="1" applyFont="1" applyBorder="1">
      <alignment/>
      <protection/>
    </xf>
    <xf numFmtId="0" fontId="60" fillId="24" borderId="60" xfId="101" applyFill="1" applyBorder="1" applyAlignment="1">
      <alignment horizontal="center" vertical="center"/>
      <protection/>
    </xf>
    <xf numFmtId="0" fontId="22" fillId="25" borderId="35" xfId="0" applyFont="1" applyFill="1" applyBorder="1" applyAlignment="1" applyProtection="1">
      <alignment horizontal="center" vertical="center"/>
      <protection locked="0"/>
    </xf>
    <xf numFmtId="180" fontId="22" fillId="25" borderId="58" xfId="0" applyNumberFormat="1" applyFont="1" applyFill="1" applyBorder="1" applyAlignment="1" applyProtection="1">
      <alignment horizontal="center" vertical="center" wrapText="1"/>
      <protection locked="0"/>
    </xf>
    <xf numFmtId="4" fontId="22" fillId="25" borderId="58" xfId="0" applyNumberFormat="1" applyFont="1" applyFill="1" applyBorder="1" applyAlignment="1" applyProtection="1">
      <alignment horizontal="center" vertical="center"/>
      <protection locked="0"/>
    </xf>
    <xf numFmtId="0" fontId="22" fillId="25" borderId="58" xfId="0" applyNumberFormat="1" applyFont="1" applyFill="1" applyBorder="1" applyAlignment="1" applyProtection="1">
      <alignment horizontal="center" vertical="center"/>
      <protection locked="0"/>
    </xf>
    <xf numFmtId="0" fontId="22" fillId="25" borderId="40" xfId="0" applyNumberFormat="1" applyFont="1" applyFill="1" applyBorder="1" applyAlignment="1" applyProtection="1">
      <alignment horizontal="center" vertical="center"/>
      <protection locked="0"/>
    </xf>
    <xf numFmtId="0" fontId="22" fillId="25" borderId="41" xfId="0" applyFont="1" applyFill="1" applyBorder="1" applyAlignment="1" applyProtection="1">
      <alignment horizontal="center" vertical="center"/>
      <protection locked="0"/>
    </xf>
    <xf numFmtId="180" fontId="22" fillId="25" borderId="59" xfId="0" applyNumberFormat="1" applyFont="1" applyFill="1" applyBorder="1" applyAlignment="1" applyProtection="1">
      <alignment horizontal="center" vertical="center" wrapText="1"/>
      <protection locked="0"/>
    </xf>
    <xf numFmtId="4" fontId="22" fillId="25" borderId="59" xfId="0" applyNumberFormat="1" applyFont="1" applyFill="1" applyBorder="1" applyAlignment="1" applyProtection="1">
      <alignment horizontal="center" vertical="center"/>
      <protection locked="0"/>
    </xf>
    <xf numFmtId="0" fontId="22" fillId="25" borderId="59" xfId="0" applyNumberFormat="1" applyFont="1" applyFill="1" applyBorder="1" applyAlignment="1" applyProtection="1">
      <alignment horizontal="center" vertical="center"/>
      <protection locked="0"/>
    </xf>
    <xf numFmtId="0" fontId="22" fillId="25" borderId="30" xfId="0" applyNumberFormat="1" applyFont="1" applyFill="1" applyBorder="1" applyAlignment="1" applyProtection="1">
      <alignment horizontal="center" vertical="center"/>
      <protection locked="0"/>
    </xf>
    <xf numFmtId="0" fontId="22" fillId="26" borderId="41" xfId="0" applyFont="1" applyFill="1" applyBorder="1" applyAlignment="1" applyProtection="1">
      <alignment horizontal="center" vertical="center"/>
      <protection locked="0"/>
    </xf>
    <xf numFmtId="180" fontId="22" fillId="26" borderId="59" xfId="0" applyNumberFormat="1" applyFont="1" applyFill="1" applyBorder="1" applyAlignment="1" applyProtection="1">
      <alignment horizontal="center" vertical="center" wrapText="1"/>
      <protection locked="0"/>
    </xf>
    <xf numFmtId="4" fontId="22" fillId="26" borderId="59" xfId="0" applyNumberFormat="1" applyFont="1" applyFill="1" applyBorder="1" applyAlignment="1" applyProtection="1">
      <alignment horizontal="center" vertical="center"/>
      <protection locked="0"/>
    </xf>
    <xf numFmtId="0" fontId="22" fillId="26" borderId="59" xfId="0" applyNumberFormat="1" applyFont="1" applyFill="1" applyBorder="1" applyAlignment="1" applyProtection="1">
      <alignment horizontal="center" vertical="center"/>
      <protection locked="0"/>
    </xf>
    <xf numFmtId="0" fontId="22" fillId="26" borderId="30" xfId="0" applyNumberFormat="1" applyFont="1" applyFill="1" applyBorder="1" applyAlignment="1" applyProtection="1">
      <alignment horizontal="center" vertical="center"/>
      <protection locked="0"/>
    </xf>
    <xf numFmtId="0" fontId="19" fillId="26" borderId="68" xfId="0" applyFont="1" applyFill="1" applyBorder="1" applyAlignment="1" applyProtection="1">
      <alignment horizontal="center" vertical="center"/>
      <protection locked="0"/>
    </xf>
    <xf numFmtId="0" fontId="19" fillId="26" borderId="69" xfId="0" applyFont="1" applyFill="1" applyBorder="1" applyAlignment="1" applyProtection="1">
      <alignment horizontal="center" vertical="center" wrapText="1"/>
      <protection locked="0"/>
    </xf>
    <xf numFmtId="180" fontId="60" fillId="0" borderId="23" xfId="101" applyNumberFormat="1" applyBorder="1" applyAlignment="1">
      <alignment horizontal="left"/>
      <protection/>
    </xf>
    <xf numFmtId="180" fontId="60" fillId="0" borderId="27" xfId="101" applyNumberFormat="1" applyBorder="1" applyAlignment="1">
      <alignment horizontal="left"/>
      <protection/>
    </xf>
    <xf numFmtId="0" fontId="37" fillId="20" borderId="21" xfId="101" applyFont="1" applyFill="1" applyBorder="1" applyAlignment="1" applyProtection="1">
      <alignment horizontal="center" vertical="center" wrapText="1"/>
      <protection locked="0"/>
    </xf>
    <xf numFmtId="0" fontId="37" fillId="20" borderId="41" xfId="101" applyFont="1" applyFill="1" applyBorder="1" applyAlignment="1" applyProtection="1">
      <alignment horizontal="center" vertical="center" wrapText="1"/>
      <protection locked="0"/>
    </xf>
    <xf numFmtId="0" fontId="72" fillId="0" borderId="0" xfId="0" applyFont="1" applyAlignment="1">
      <alignment vertical="center"/>
    </xf>
    <xf numFmtId="0" fontId="37" fillId="0" borderId="41" xfId="101" applyFont="1" applyFill="1" applyBorder="1" applyAlignment="1" applyProtection="1">
      <alignment horizontal="center" vertical="center" wrapText="1"/>
      <protection locked="0"/>
    </xf>
    <xf numFmtId="0" fontId="37" fillId="0" borderId="41" xfId="101" applyFont="1" applyBorder="1" applyAlignment="1" applyProtection="1">
      <alignment horizontal="center" vertical="center" wrapText="1"/>
      <protection locked="0"/>
    </xf>
    <xf numFmtId="0" fontId="60" fillId="20" borderId="82" xfId="101" applyFill="1" applyBorder="1" applyAlignment="1">
      <alignment horizontal="center" vertical="center"/>
      <protection/>
    </xf>
    <xf numFmtId="0" fontId="60" fillId="20" borderId="83" xfId="101" applyFill="1" applyBorder="1" applyAlignment="1">
      <alignment horizontal="center" vertical="center"/>
      <protection/>
    </xf>
    <xf numFmtId="180" fontId="22" fillId="25" borderId="58" xfId="0" applyNumberFormat="1" applyFont="1" applyFill="1" applyBorder="1" applyAlignment="1" applyProtection="1">
      <alignment horizontal="center" wrapText="1"/>
      <protection locked="0"/>
    </xf>
    <xf numFmtId="4" fontId="22" fillId="25" borderId="58" xfId="0" applyNumberFormat="1" applyFont="1" applyFill="1" applyBorder="1" applyAlignment="1" applyProtection="1">
      <alignment horizontal="center"/>
      <protection locked="0"/>
    </xf>
    <xf numFmtId="0" fontId="22" fillId="25" borderId="58" xfId="0" applyNumberFormat="1" applyFont="1" applyFill="1" applyBorder="1" applyAlignment="1" applyProtection="1">
      <alignment horizontal="center"/>
      <protection locked="0"/>
    </xf>
    <xf numFmtId="0" fontId="22" fillId="25" borderId="40" xfId="0" applyNumberFormat="1" applyFont="1" applyFill="1" applyBorder="1" applyAlignment="1" applyProtection="1">
      <alignment horizontal="center"/>
      <protection locked="0"/>
    </xf>
    <xf numFmtId="180" fontId="22" fillId="25" borderId="59" xfId="0" applyNumberFormat="1" applyFont="1" applyFill="1" applyBorder="1" applyAlignment="1" applyProtection="1">
      <alignment horizontal="center" wrapText="1"/>
      <protection locked="0"/>
    </xf>
    <xf numFmtId="4" fontId="22" fillId="25" borderId="59" xfId="0" applyNumberFormat="1" applyFont="1" applyFill="1" applyBorder="1" applyAlignment="1" applyProtection="1">
      <alignment horizontal="center"/>
      <protection locked="0"/>
    </xf>
    <xf numFmtId="0" fontId="22" fillId="25" borderId="59" xfId="0" applyNumberFormat="1" applyFont="1" applyFill="1" applyBorder="1" applyAlignment="1" applyProtection="1">
      <alignment horizontal="center"/>
      <protection locked="0"/>
    </xf>
    <xf numFmtId="0" fontId="22" fillId="25" borderId="30" xfId="0" applyNumberFormat="1" applyFont="1" applyFill="1" applyBorder="1" applyAlignment="1" applyProtection="1">
      <alignment horizontal="center"/>
      <protection locked="0"/>
    </xf>
    <xf numFmtId="180" fontId="22" fillId="26" borderId="59" xfId="0" applyNumberFormat="1" applyFont="1" applyFill="1" applyBorder="1" applyAlignment="1" applyProtection="1">
      <alignment horizontal="center" wrapText="1"/>
      <protection locked="0"/>
    </xf>
    <xf numFmtId="4" fontId="22" fillId="26" borderId="59" xfId="0" applyNumberFormat="1" applyFont="1" applyFill="1" applyBorder="1" applyAlignment="1" applyProtection="1">
      <alignment horizontal="center"/>
      <protection locked="0"/>
    </xf>
    <xf numFmtId="0" fontId="22" fillId="26" borderId="59" xfId="0" applyNumberFormat="1" applyFont="1" applyFill="1" applyBorder="1" applyAlignment="1" applyProtection="1">
      <alignment horizontal="center"/>
      <protection locked="0"/>
    </xf>
    <xf numFmtId="0" fontId="22" fillId="26" borderId="30" xfId="0" applyNumberFormat="1" applyFont="1" applyFill="1" applyBorder="1" applyAlignment="1" applyProtection="1">
      <alignment horizontal="center"/>
      <protection locked="0"/>
    </xf>
    <xf numFmtId="180" fontId="22" fillId="26" borderId="64" xfId="0" applyNumberFormat="1" applyFont="1" applyFill="1" applyBorder="1" applyAlignment="1" applyProtection="1">
      <alignment horizontal="center" wrapText="1"/>
      <protection locked="0"/>
    </xf>
    <xf numFmtId="4" fontId="22" fillId="26" borderId="64" xfId="0" applyNumberFormat="1" applyFont="1" applyFill="1" applyBorder="1" applyAlignment="1" applyProtection="1">
      <alignment horizontal="center"/>
      <protection locked="0"/>
    </xf>
    <xf numFmtId="0" fontId="22" fillId="26" borderId="64" xfId="0" applyNumberFormat="1" applyFont="1" applyFill="1" applyBorder="1" applyAlignment="1" applyProtection="1">
      <alignment horizontal="center"/>
      <protection locked="0"/>
    </xf>
    <xf numFmtId="0" fontId="22" fillId="26" borderId="20" xfId="0" applyNumberFormat="1" applyFont="1" applyFill="1" applyBorder="1" applyAlignment="1" applyProtection="1">
      <alignment horizontal="center"/>
      <protection locked="0"/>
    </xf>
    <xf numFmtId="180" fontId="37" fillId="0" borderId="64" xfId="101" applyNumberFormat="1" applyFont="1" applyFill="1" applyBorder="1" applyAlignment="1" applyProtection="1">
      <alignment horizontal="center" vertical="center" wrapText="1"/>
      <protection locked="0"/>
    </xf>
    <xf numFmtId="0" fontId="22" fillId="0" borderId="15" xfId="0" applyFont="1" applyFill="1" applyBorder="1" applyAlignment="1" applyProtection="1">
      <alignment horizontal="center" vertical="center"/>
      <protection locked="0"/>
    </xf>
    <xf numFmtId="180" fontId="22" fillId="0" borderId="64" xfId="0" applyNumberFormat="1" applyFont="1" applyFill="1" applyBorder="1" applyAlignment="1" applyProtection="1">
      <alignment horizontal="center" vertical="center" wrapText="1"/>
      <protection locked="0"/>
    </xf>
    <xf numFmtId="4" fontId="22" fillId="0" borderId="64" xfId="0" applyNumberFormat="1" applyFont="1" applyFill="1" applyBorder="1" applyAlignment="1" applyProtection="1">
      <alignment horizontal="center" vertical="center"/>
      <protection locked="0"/>
    </xf>
    <xf numFmtId="0" fontId="22" fillId="0" borderId="64" xfId="0" applyNumberFormat="1" applyFont="1" applyFill="1" applyBorder="1" applyAlignment="1" applyProtection="1">
      <alignment horizontal="center" vertical="center"/>
      <protection locked="0"/>
    </xf>
    <xf numFmtId="0" fontId="22" fillId="0" borderId="20" xfId="0" applyNumberFormat="1" applyFont="1" applyFill="1" applyBorder="1" applyAlignment="1" applyProtection="1">
      <alignment horizontal="center" vertical="center"/>
      <protection locked="0"/>
    </xf>
    <xf numFmtId="0" fontId="18" fillId="0" borderId="0" xfId="0" applyFont="1" applyFill="1" applyAlignment="1">
      <alignment horizontal="center" vertical="center"/>
    </xf>
    <xf numFmtId="0" fontId="18" fillId="0" borderId="0" xfId="0" applyFont="1" applyFill="1" applyAlignment="1">
      <alignment vertical="center"/>
    </xf>
    <xf numFmtId="0" fontId="0" fillId="0" borderId="0" xfId="0" applyFill="1" applyAlignment="1">
      <alignment vertical="center"/>
    </xf>
    <xf numFmtId="0" fontId="24" fillId="0" borderId="0" xfId="67" applyBorder="1" applyAlignment="1">
      <alignment vertical="center"/>
    </xf>
    <xf numFmtId="0" fontId="33" fillId="0" borderId="37" xfId="101" applyFont="1" applyBorder="1" applyAlignment="1" applyProtection="1">
      <alignment horizontal="left" vertical="center" wrapText="1"/>
      <protection locked="0"/>
    </xf>
    <xf numFmtId="0" fontId="33" fillId="0" borderId="38" xfId="101" applyFont="1" applyBorder="1" applyAlignment="1" applyProtection="1">
      <alignment horizontal="center" vertical="center" wrapText="1"/>
      <protection locked="0"/>
    </xf>
    <xf numFmtId="0" fontId="42" fillId="25" borderId="35"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protection locked="0"/>
    </xf>
    <xf numFmtId="0" fontId="42" fillId="26" borderId="41" xfId="0" applyFont="1" applyFill="1" applyBorder="1" applyAlignment="1" applyProtection="1">
      <alignment horizontal="center" vertical="center"/>
      <protection locked="0"/>
    </xf>
    <xf numFmtId="0" fontId="42" fillId="26" borderId="41" xfId="0" applyFont="1" applyFill="1" applyBorder="1" applyAlignment="1" applyProtection="1">
      <alignment horizontal="center" vertical="center" wrapText="1"/>
      <protection locked="0"/>
    </xf>
    <xf numFmtId="0" fontId="42" fillId="26" borderId="15" xfId="0" applyFont="1" applyFill="1" applyBorder="1" applyAlignment="1" applyProtection="1">
      <alignment horizontal="center" vertical="center"/>
      <protection locked="0"/>
    </xf>
    <xf numFmtId="0" fontId="22" fillId="27" borderId="41" xfId="0" applyFont="1" applyFill="1" applyBorder="1" applyAlignment="1" applyProtection="1">
      <alignment horizontal="center"/>
      <protection locked="0"/>
    </xf>
    <xf numFmtId="180" fontId="22" fillId="27" borderId="59" xfId="0" applyNumberFormat="1" applyFont="1" applyFill="1" applyBorder="1" applyAlignment="1" applyProtection="1">
      <alignment horizontal="center" wrapText="1"/>
      <protection locked="0"/>
    </xf>
    <xf numFmtId="4" fontId="22" fillId="27" borderId="59" xfId="0" applyNumberFormat="1" applyFont="1" applyFill="1" applyBorder="1" applyAlignment="1" applyProtection="1">
      <alignment horizontal="center"/>
      <protection locked="0"/>
    </xf>
    <xf numFmtId="0" fontId="22" fillId="27" borderId="59" xfId="0" applyNumberFormat="1" applyFont="1" applyFill="1" applyBorder="1" applyAlignment="1" applyProtection="1">
      <alignment horizontal="center"/>
      <protection locked="0"/>
    </xf>
    <xf numFmtId="0" fontId="22" fillId="27" borderId="30" xfId="0" applyNumberFormat="1" applyFont="1" applyFill="1" applyBorder="1" applyAlignment="1" applyProtection="1">
      <alignment horizontal="center"/>
      <protection locked="0"/>
    </xf>
    <xf numFmtId="0" fontId="22" fillId="0" borderId="41" xfId="0" applyFont="1" applyFill="1" applyBorder="1" applyAlignment="1" applyProtection="1">
      <alignment horizontal="center"/>
      <protection locked="0"/>
    </xf>
    <xf numFmtId="180" fontId="22" fillId="0" borderId="59" xfId="0" applyNumberFormat="1" applyFont="1" applyFill="1" applyBorder="1" applyAlignment="1" applyProtection="1">
      <alignment horizontal="center" wrapText="1"/>
      <protection locked="0"/>
    </xf>
    <xf numFmtId="4" fontId="22" fillId="0" borderId="59" xfId="0" applyNumberFormat="1" applyFont="1" applyFill="1" applyBorder="1" applyAlignment="1" applyProtection="1">
      <alignment horizontal="center"/>
      <protection locked="0"/>
    </xf>
    <xf numFmtId="0" fontId="22" fillId="0" borderId="59" xfId="0" applyNumberFormat="1" applyFont="1" applyFill="1" applyBorder="1" applyAlignment="1" applyProtection="1">
      <alignment horizontal="center"/>
      <protection locked="0"/>
    </xf>
    <xf numFmtId="0" fontId="22" fillId="0" borderId="30" xfId="0" applyNumberFormat="1" applyFont="1" applyFill="1" applyBorder="1" applyAlignment="1" applyProtection="1">
      <alignment horizontal="center"/>
      <protection locked="0"/>
    </xf>
    <xf numFmtId="0" fontId="22" fillId="27" borderId="15" xfId="0" applyFont="1" applyFill="1" applyBorder="1" applyAlignment="1" applyProtection="1">
      <alignment horizontal="center"/>
      <protection locked="0"/>
    </xf>
    <xf numFmtId="180" fontId="22" fillId="27" borderId="64" xfId="0" applyNumberFormat="1" applyFont="1" applyFill="1" applyBorder="1" applyAlignment="1" applyProtection="1">
      <alignment horizontal="center" wrapText="1"/>
      <protection locked="0"/>
    </xf>
    <xf numFmtId="4" fontId="22" fillId="27" borderId="64" xfId="0" applyNumberFormat="1" applyFont="1" applyFill="1" applyBorder="1" applyAlignment="1" applyProtection="1">
      <alignment horizontal="center"/>
      <protection locked="0"/>
    </xf>
    <xf numFmtId="0" fontId="22" fillId="27" borderId="64" xfId="0" applyNumberFormat="1" applyFont="1" applyFill="1" applyBorder="1" applyAlignment="1" applyProtection="1">
      <alignment horizontal="center"/>
      <protection locked="0"/>
    </xf>
    <xf numFmtId="0" fontId="22" fillId="27" borderId="20" xfId="0" applyNumberFormat="1" applyFont="1" applyFill="1" applyBorder="1" applyAlignment="1" applyProtection="1">
      <alignment horizontal="center"/>
      <protection locked="0"/>
    </xf>
    <xf numFmtId="0" fontId="15" fillId="0" borderId="0" xfId="0" applyNumberFormat="1" applyFont="1" applyAlignment="1">
      <alignment vertical="top" wrapText="1"/>
    </xf>
    <xf numFmtId="0" fontId="0" fillId="0" borderId="0" xfId="0" applyNumberFormat="1" applyAlignment="1">
      <alignment vertical="top" wrapText="1"/>
    </xf>
    <xf numFmtId="0" fontId="0" fillId="0" borderId="84" xfId="0" applyNumberFormat="1" applyBorder="1" applyAlignment="1">
      <alignment vertical="top" wrapText="1"/>
    </xf>
    <xf numFmtId="0" fontId="0" fillId="0" borderId="85" xfId="0" applyNumberFormat="1" applyBorder="1" applyAlignment="1">
      <alignment vertical="top" wrapText="1"/>
    </xf>
    <xf numFmtId="0" fontId="0" fillId="0" borderId="86" xfId="0" applyNumberFormat="1" applyBorder="1" applyAlignment="1">
      <alignment vertical="top" wrapText="1"/>
    </xf>
    <xf numFmtId="0" fontId="0" fillId="0" borderId="87" xfId="0" applyNumberFormat="1" applyBorder="1" applyAlignment="1">
      <alignment vertical="top" wrapText="1"/>
    </xf>
    <xf numFmtId="0" fontId="0" fillId="0" borderId="88" xfId="0" applyNumberFormat="1" applyBorder="1" applyAlignment="1">
      <alignment vertical="top" wrapText="1"/>
    </xf>
    <xf numFmtId="0" fontId="0" fillId="0" borderId="89" xfId="0" applyNumberFormat="1" applyBorder="1" applyAlignment="1">
      <alignment vertical="top" wrapText="1"/>
    </xf>
    <xf numFmtId="0" fontId="15"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85" xfId="0" applyNumberFormat="1" applyBorder="1" applyAlignment="1">
      <alignment horizontal="center" vertical="top" wrapText="1"/>
    </xf>
    <xf numFmtId="0" fontId="0" fillId="0" borderId="90" xfId="0" applyNumberFormat="1" applyBorder="1" applyAlignment="1">
      <alignment horizontal="center" vertical="top" wrapText="1"/>
    </xf>
    <xf numFmtId="0" fontId="0" fillId="0" borderId="87" xfId="0" applyNumberFormat="1" applyBorder="1" applyAlignment="1">
      <alignment horizontal="center" vertical="top" wrapText="1"/>
    </xf>
    <xf numFmtId="0" fontId="20" fillId="0" borderId="87" xfId="53" applyNumberFormat="1" applyBorder="1" applyAlignment="1" applyProtection="1" quotePrefix="1">
      <alignment horizontal="center" vertical="top" wrapText="1"/>
      <protection/>
    </xf>
    <xf numFmtId="0" fontId="0" fillId="0" borderId="91" xfId="0" applyNumberFormat="1" applyBorder="1" applyAlignment="1">
      <alignment horizontal="center" vertical="top" wrapText="1"/>
    </xf>
    <xf numFmtId="0" fontId="0" fillId="0" borderId="89" xfId="0" applyNumberFormat="1" applyBorder="1" applyAlignment="1">
      <alignment horizontal="center" vertical="top" wrapText="1"/>
    </xf>
    <xf numFmtId="0" fontId="0" fillId="0" borderId="92" xfId="0" applyNumberFormat="1" applyBorder="1" applyAlignment="1">
      <alignment horizontal="center" vertical="top" wrapText="1"/>
    </xf>
    <xf numFmtId="0" fontId="19" fillId="0" borderId="0" xfId="0" applyFont="1" applyBorder="1" applyAlignment="1">
      <alignment horizontal="center" vertical="center"/>
    </xf>
    <xf numFmtId="14" fontId="40" fillId="0" borderId="0" xfId="0" applyNumberFormat="1" applyFont="1" applyBorder="1" applyAlignment="1">
      <alignment horizontal="center" vertical="center"/>
    </xf>
    <xf numFmtId="180" fontId="22" fillId="24" borderId="42" xfId="0" applyNumberFormat="1" applyFont="1" applyFill="1" applyBorder="1" applyAlignment="1" applyProtection="1">
      <alignment horizontal="center" vertical="center"/>
      <protection locked="0"/>
    </xf>
    <xf numFmtId="180" fontId="22" fillId="24" borderId="46" xfId="0" applyNumberFormat="1" applyFont="1" applyFill="1" applyBorder="1" applyAlignment="1" applyProtection="1">
      <alignment horizontal="center" vertical="center"/>
      <protection locked="0"/>
    </xf>
    <xf numFmtId="180" fontId="22" fillId="24" borderId="51" xfId="0" applyNumberFormat="1" applyFont="1" applyFill="1" applyBorder="1" applyAlignment="1" applyProtection="1">
      <alignment horizontal="center" vertical="center"/>
      <protection locked="0"/>
    </xf>
    <xf numFmtId="180" fontId="22" fillId="26" borderId="42" xfId="0" applyNumberFormat="1" applyFont="1" applyFill="1" applyBorder="1" applyAlignment="1" applyProtection="1">
      <alignment horizontal="center" vertical="center" wrapText="1"/>
      <protection locked="0"/>
    </xf>
    <xf numFmtId="180" fontId="22" fillId="26" borderId="46" xfId="0" applyNumberFormat="1" applyFont="1" applyFill="1" applyBorder="1" applyAlignment="1" applyProtection="1">
      <alignment horizontal="center" vertical="center" wrapText="1"/>
      <protection locked="0"/>
    </xf>
    <xf numFmtId="180" fontId="22" fillId="26" borderId="51" xfId="0" applyNumberFormat="1" applyFont="1" applyFill="1" applyBorder="1" applyAlignment="1" applyProtection="1">
      <alignment horizontal="center" vertical="center" wrapText="1"/>
      <protection locked="0"/>
    </xf>
    <xf numFmtId="0" fontId="39" fillId="0" borderId="54" xfId="101" applyFont="1" applyBorder="1" applyAlignment="1">
      <alignment horizontal="center"/>
      <protection/>
    </xf>
    <xf numFmtId="0" fontId="67" fillId="0" borderId="93" xfId="101" applyFont="1" applyBorder="1" applyAlignment="1">
      <alignment horizontal="right" vertical="center"/>
      <protection/>
    </xf>
    <xf numFmtId="0" fontId="73" fillId="0" borderId="0" xfId="101" applyFont="1" applyAlignment="1">
      <alignment horizontal="center"/>
      <protection/>
    </xf>
    <xf numFmtId="0" fontId="39" fillId="0" borderId="54" xfId="101" applyFont="1" applyBorder="1" applyAlignment="1">
      <alignment horizontal="center" wrapText="1"/>
      <protection/>
    </xf>
    <xf numFmtId="0" fontId="35" fillId="0" borderId="13" xfId="101" applyFont="1" applyBorder="1" applyAlignment="1">
      <alignment horizontal="center" vertical="center" wrapText="1"/>
      <protection/>
    </xf>
    <xf numFmtId="0" fontId="35" fillId="0" borderId="12" xfId="101" applyFont="1" applyBorder="1" applyAlignment="1">
      <alignment horizontal="center" vertical="center" wrapText="1"/>
      <protection/>
    </xf>
    <xf numFmtId="0" fontId="35" fillId="0" borderId="14" xfId="101" applyFont="1" applyBorder="1" applyAlignment="1">
      <alignment horizontal="center" vertical="center" wrapText="1"/>
      <protection/>
    </xf>
    <xf numFmtId="0" fontId="62" fillId="0" borderId="0" xfId="101" applyFont="1" applyBorder="1" applyAlignment="1">
      <alignment horizontal="right" vertical="center"/>
      <protection/>
    </xf>
    <xf numFmtId="0" fontId="29" fillId="0" borderId="13" xfId="101" applyFont="1" applyBorder="1" applyAlignment="1" applyProtection="1">
      <alignment horizontal="center" vertical="center" wrapText="1"/>
      <protection/>
    </xf>
    <xf numFmtId="0" fontId="29" fillId="0" borderId="12" xfId="101" applyFont="1" applyBorder="1" applyAlignment="1" applyProtection="1">
      <alignment horizontal="center" vertical="center" wrapText="1"/>
      <protection/>
    </xf>
    <xf numFmtId="0" fontId="29" fillId="0" borderId="14" xfId="101" applyFont="1" applyBorder="1" applyAlignment="1" applyProtection="1">
      <alignment horizontal="center" vertical="center" wrapText="1"/>
      <protection/>
    </xf>
    <xf numFmtId="0" fontId="30" fillId="20" borderId="35" xfId="101" applyFont="1" applyFill="1" applyBorder="1" applyAlignment="1">
      <alignment horizontal="center" vertical="center" wrapText="1"/>
      <protection/>
    </xf>
    <xf numFmtId="0" fontId="30" fillId="20" borderId="36" xfId="101" applyFont="1" applyFill="1" applyBorder="1" applyAlignment="1">
      <alignment horizontal="center" vertical="center" wrapText="1"/>
      <protection/>
    </xf>
    <xf numFmtId="0" fontId="30" fillId="20" borderId="37" xfId="101" applyFont="1" applyFill="1" applyBorder="1" applyAlignment="1">
      <alignment horizontal="center" vertical="center" wrapText="1"/>
      <protection/>
    </xf>
    <xf numFmtId="0" fontId="30" fillId="20" borderId="38" xfId="101" applyFont="1" applyFill="1" applyBorder="1" applyAlignment="1">
      <alignment horizontal="center" vertical="center" wrapText="1"/>
      <protection/>
    </xf>
    <xf numFmtId="0" fontId="30" fillId="20" borderId="39" xfId="101" applyFont="1" applyFill="1" applyBorder="1" applyAlignment="1">
      <alignment horizontal="center" vertical="center" wrapText="1"/>
      <protection/>
    </xf>
    <xf numFmtId="0" fontId="30" fillId="20" borderId="40" xfId="101" applyFont="1" applyFill="1" applyBorder="1" applyAlignment="1">
      <alignment horizontal="center" vertical="center" wrapText="1"/>
      <protection/>
    </xf>
    <xf numFmtId="0" fontId="30" fillId="20" borderId="21" xfId="101" applyFont="1" applyFill="1" applyBorder="1" applyAlignment="1">
      <alignment horizontal="center" vertical="center" wrapText="1"/>
      <protection/>
    </xf>
    <xf numFmtId="0" fontId="30" fillId="20" borderId="22" xfId="101" applyFont="1" applyFill="1" applyBorder="1" applyAlignment="1">
      <alignment horizontal="center" vertical="center" wrapText="1"/>
      <protection/>
    </xf>
    <xf numFmtId="0" fontId="30" fillId="20" borderId="25" xfId="101" applyFont="1" applyFill="1" applyBorder="1" applyAlignment="1">
      <alignment horizontal="center" vertical="center" wrapText="1"/>
      <protection/>
    </xf>
    <xf numFmtId="0" fontId="30" fillId="20" borderId="26" xfId="101" applyFont="1" applyFill="1" applyBorder="1" applyAlignment="1">
      <alignment horizontal="center" vertical="center" wrapText="1"/>
      <protection/>
    </xf>
    <xf numFmtId="0" fontId="32" fillId="20" borderId="94" xfId="101" applyFont="1" applyFill="1" applyBorder="1" applyAlignment="1">
      <alignment horizontal="center" vertical="center" wrapText="1"/>
      <protection/>
    </xf>
    <xf numFmtId="0" fontId="32" fillId="20" borderId="95" xfId="101" applyFont="1" applyFill="1" applyBorder="1" applyAlignment="1">
      <alignment horizontal="center" vertical="center" wrapText="1"/>
      <protection/>
    </xf>
    <xf numFmtId="0" fontId="32" fillId="20" borderId="96" xfId="101" applyFont="1" applyFill="1" applyBorder="1" applyAlignment="1">
      <alignment horizontal="center" vertical="center" wrapText="1"/>
      <protection/>
    </xf>
    <xf numFmtId="0" fontId="32" fillId="20" borderId="97" xfId="101" applyFont="1" applyFill="1" applyBorder="1" applyAlignment="1">
      <alignment horizontal="center" vertical="center" wrapText="1"/>
      <protection/>
    </xf>
    <xf numFmtId="0" fontId="32" fillId="20" borderId="94" xfId="101" applyFont="1" applyFill="1" applyBorder="1" applyAlignment="1">
      <alignment horizontal="center" vertical="top" wrapText="1"/>
      <protection/>
    </xf>
    <xf numFmtId="0" fontId="32" fillId="20" borderId="95" xfId="101" applyFont="1" applyFill="1" applyBorder="1" applyAlignment="1">
      <alignment horizontal="center" vertical="top" wrapText="1"/>
      <protection/>
    </xf>
    <xf numFmtId="0" fontId="32" fillId="20" borderId="96" xfId="101" applyFont="1" applyFill="1" applyBorder="1" applyAlignment="1">
      <alignment horizontal="center" vertical="top" wrapText="1"/>
      <protection/>
    </xf>
    <xf numFmtId="0" fontId="32" fillId="20" borderId="97" xfId="101" applyFont="1" applyFill="1" applyBorder="1" applyAlignment="1">
      <alignment horizontal="center" vertical="top" wrapText="1"/>
      <protection/>
    </xf>
    <xf numFmtId="0" fontId="30" fillId="0" borderId="13" xfId="67" applyFont="1" applyBorder="1" applyAlignment="1">
      <alignment horizontal="center" vertical="center"/>
    </xf>
    <xf numFmtId="0" fontId="30" fillId="0" borderId="12" xfId="67" applyFont="1" applyBorder="1" applyAlignment="1">
      <alignment horizontal="center" vertical="center"/>
    </xf>
    <xf numFmtId="0" fontId="30" fillId="0" borderId="14" xfId="67" applyFont="1" applyBorder="1" applyAlignment="1">
      <alignment horizontal="center" vertical="center"/>
    </xf>
    <xf numFmtId="0" fontId="32" fillId="20" borderId="74" xfId="101" applyFont="1" applyFill="1" applyBorder="1" applyAlignment="1" applyProtection="1">
      <alignment horizontal="center" vertical="center"/>
      <protection/>
    </xf>
    <xf numFmtId="0" fontId="32" fillId="20" borderId="73" xfId="101" applyFont="1" applyFill="1" applyBorder="1" applyAlignment="1" applyProtection="1">
      <alignment horizontal="center" vertical="center"/>
      <protection/>
    </xf>
    <xf numFmtId="0" fontId="32" fillId="20" borderId="10" xfId="101" applyFont="1" applyFill="1" applyBorder="1" applyAlignment="1" applyProtection="1">
      <alignment horizontal="center" vertical="center"/>
      <protection/>
    </xf>
    <xf numFmtId="0" fontId="32" fillId="20" borderId="11" xfId="101" applyFont="1" applyFill="1" applyBorder="1" applyAlignment="1" applyProtection="1">
      <alignment horizontal="center" vertical="center"/>
      <protection/>
    </xf>
    <xf numFmtId="0" fontId="32" fillId="20" borderId="48" xfId="101" applyFont="1" applyFill="1" applyBorder="1" applyAlignment="1" applyProtection="1">
      <alignment horizontal="center" vertical="center"/>
      <protection/>
    </xf>
    <xf numFmtId="0" fontId="32" fillId="20" borderId="49" xfId="101" applyFont="1" applyFill="1" applyBorder="1" applyAlignment="1" applyProtection="1">
      <alignment horizontal="center" vertical="center"/>
      <protection/>
    </xf>
    <xf numFmtId="0" fontId="32" fillId="20" borderId="74" xfId="101" applyFont="1" applyFill="1" applyBorder="1" applyAlignment="1">
      <alignment horizontal="center" vertical="center" wrapText="1"/>
      <protection/>
    </xf>
    <xf numFmtId="0" fontId="32" fillId="20" borderId="98" xfId="101" applyFont="1" applyFill="1" applyBorder="1" applyAlignment="1">
      <alignment horizontal="center" vertical="center" wrapText="1"/>
      <protection/>
    </xf>
    <xf numFmtId="0" fontId="60" fillId="20" borderId="53" xfId="101" applyFill="1" applyBorder="1" applyAlignment="1">
      <alignment horizontal="center" vertical="center"/>
      <protection/>
    </xf>
    <xf numFmtId="0" fontId="60" fillId="20" borderId="45" xfId="101" applyFill="1" applyBorder="1" applyAlignment="1">
      <alignment horizontal="center" vertical="center"/>
      <protection/>
    </xf>
    <xf numFmtId="0" fontId="60" fillId="20" borderId="99" xfId="101" applyFill="1" applyBorder="1" applyAlignment="1">
      <alignment horizontal="center" vertical="center"/>
      <protection/>
    </xf>
    <xf numFmtId="0" fontId="32" fillId="20" borderId="73" xfId="101" applyFont="1" applyFill="1" applyBorder="1" applyAlignment="1">
      <alignment horizontal="center" vertical="center" wrapText="1"/>
      <protection/>
    </xf>
    <xf numFmtId="0" fontId="32" fillId="20" borderId="50" xfId="101" applyFont="1" applyFill="1" applyBorder="1" applyAlignment="1">
      <alignment horizontal="center" vertical="center" wrapText="1"/>
      <protection/>
    </xf>
    <xf numFmtId="0" fontId="32" fillId="20" borderId="94" xfId="67" applyFont="1" applyFill="1" applyBorder="1" applyAlignment="1">
      <alignment horizontal="center" vertical="center" wrapText="1"/>
    </xf>
    <xf numFmtId="0" fontId="32" fillId="20" borderId="95" xfId="67" applyFont="1" applyFill="1" applyBorder="1" applyAlignment="1">
      <alignment horizontal="center" vertical="center" wrapText="1"/>
    </xf>
    <xf numFmtId="0" fontId="32" fillId="20" borderId="96" xfId="67" applyFont="1" applyFill="1" applyBorder="1" applyAlignment="1">
      <alignment horizontal="center" vertical="center" wrapText="1"/>
    </xf>
    <xf numFmtId="0" fontId="32" fillId="20" borderId="97" xfId="67" applyFont="1" applyFill="1" applyBorder="1" applyAlignment="1">
      <alignment horizontal="center" vertical="center" wrapText="1"/>
    </xf>
    <xf numFmtId="0" fontId="74" fillId="0" borderId="10" xfId="67" applyFont="1" applyBorder="1" applyAlignment="1">
      <alignment horizontal="center" vertical="center"/>
    </xf>
    <xf numFmtId="0" fontId="74" fillId="0" borderId="0" xfId="67" applyFont="1" applyBorder="1" applyAlignment="1">
      <alignment horizontal="center" vertical="center"/>
    </xf>
    <xf numFmtId="0" fontId="60" fillId="20" borderId="81" xfId="101" applyFill="1" applyBorder="1" applyAlignment="1">
      <alignment horizontal="center" vertical="center"/>
      <protection/>
    </xf>
    <xf numFmtId="0" fontId="60" fillId="20" borderId="51" xfId="101" applyFill="1" applyBorder="1" applyAlignment="1">
      <alignment horizontal="center" vertical="center"/>
      <protection/>
    </xf>
    <xf numFmtId="0" fontId="60" fillId="20" borderId="100" xfId="101" applyFill="1" applyBorder="1" applyAlignment="1">
      <alignment horizontal="center" vertical="center"/>
      <protection/>
    </xf>
    <xf numFmtId="0" fontId="32" fillId="20" borderId="95" xfId="101" applyFont="1" applyFill="1" applyBorder="1" applyAlignment="1" applyProtection="1">
      <alignment horizontal="center" vertical="center"/>
      <protection/>
    </xf>
    <xf numFmtId="0" fontId="32" fillId="20" borderId="101" xfId="101" applyFont="1" applyFill="1" applyBorder="1" applyAlignment="1" applyProtection="1">
      <alignment horizontal="center" vertical="center"/>
      <protection/>
    </xf>
    <xf numFmtId="0" fontId="32" fillId="20" borderId="102" xfId="101" applyFont="1" applyFill="1" applyBorder="1" applyAlignment="1" applyProtection="1">
      <alignment horizontal="center" vertical="center"/>
      <protection/>
    </xf>
    <xf numFmtId="0" fontId="32" fillId="20" borderId="37" xfId="67" applyFont="1" applyFill="1" applyBorder="1" applyAlignment="1">
      <alignment horizontal="center" vertical="top" wrapText="1"/>
    </xf>
    <xf numFmtId="0" fontId="32" fillId="20" borderId="38" xfId="67" applyFont="1" applyFill="1" applyBorder="1" applyAlignment="1">
      <alignment horizontal="center" vertical="top" wrapText="1"/>
    </xf>
    <xf numFmtId="0" fontId="32" fillId="20" borderId="27" xfId="67" applyFont="1" applyFill="1" applyBorder="1" applyAlignment="1">
      <alignment horizontal="center" vertical="top" wrapText="1"/>
    </xf>
    <xf numFmtId="0" fontId="32" fillId="20" borderId="28" xfId="67" applyFont="1" applyFill="1" applyBorder="1" applyAlignment="1">
      <alignment horizontal="center" vertical="top" wrapText="1"/>
    </xf>
    <xf numFmtId="0" fontId="32" fillId="20" borderId="94" xfId="67" applyFont="1" applyFill="1" applyBorder="1" applyAlignment="1">
      <alignment horizontal="center" vertical="top" wrapText="1"/>
    </xf>
    <xf numFmtId="0" fontId="32" fillId="20" borderId="95" xfId="67" applyFont="1" applyFill="1" applyBorder="1" applyAlignment="1">
      <alignment horizontal="center" vertical="top" wrapText="1"/>
    </xf>
    <xf numFmtId="0" fontId="32" fillId="20" borderId="96" xfId="67" applyFont="1" applyFill="1" applyBorder="1" applyAlignment="1">
      <alignment horizontal="center" vertical="top" wrapText="1"/>
    </xf>
    <xf numFmtId="0" fontId="32" fillId="20" borderId="97" xfId="67" applyFont="1" applyFill="1" applyBorder="1" applyAlignment="1">
      <alignment horizontal="center" vertical="top" wrapText="1"/>
    </xf>
    <xf numFmtId="0" fontId="24" fillId="20" borderId="81" xfId="67" applyFill="1" applyBorder="1" applyAlignment="1">
      <alignment horizontal="center" vertical="center"/>
    </xf>
    <xf numFmtId="0" fontId="24" fillId="20" borderId="51" xfId="67" applyFill="1" applyBorder="1" applyAlignment="1">
      <alignment horizontal="center" vertical="center"/>
    </xf>
    <xf numFmtId="0" fontId="24" fillId="20" borderId="100" xfId="67" applyFill="1" applyBorder="1" applyAlignment="1">
      <alignment horizontal="center" vertical="center"/>
    </xf>
    <xf numFmtId="0" fontId="75" fillId="24" borderId="13" xfId="67" applyFont="1" applyFill="1" applyBorder="1" applyAlignment="1">
      <alignment horizontal="center" vertical="center"/>
    </xf>
    <xf numFmtId="0" fontId="75" fillId="24" borderId="12" xfId="67" applyFont="1" applyFill="1" applyBorder="1" applyAlignment="1">
      <alignment horizontal="center" vertical="center"/>
    </xf>
    <xf numFmtId="0" fontId="75" fillId="24" borderId="14" xfId="67" applyFont="1" applyFill="1" applyBorder="1" applyAlignment="1">
      <alignment horizontal="center" vertical="center"/>
    </xf>
    <xf numFmtId="0" fontId="32" fillId="20" borderId="94" xfId="101" applyFont="1" applyFill="1" applyBorder="1" applyAlignment="1">
      <alignment horizontal="center" vertical="center" wrapText="1"/>
      <protection/>
    </xf>
    <xf numFmtId="0" fontId="32" fillId="20" borderId="95" xfId="101" applyFont="1" applyFill="1" applyBorder="1" applyAlignment="1">
      <alignment horizontal="center" vertical="center" wrapText="1"/>
      <protection/>
    </xf>
    <xf numFmtId="0" fontId="32" fillId="20" borderId="96" xfId="101" applyFont="1" applyFill="1" applyBorder="1" applyAlignment="1">
      <alignment horizontal="center" vertical="center" wrapText="1"/>
      <protection/>
    </xf>
    <xf numFmtId="0" fontId="32" fillId="20" borderId="97" xfId="101" applyFont="1" applyFill="1" applyBorder="1" applyAlignment="1">
      <alignment horizontal="center" vertical="center" wrapText="1"/>
      <protection/>
    </xf>
  </cellXfs>
  <cellStyles count="11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11" xfId="58"/>
    <cellStyle name="Normal 12" xfId="59"/>
    <cellStyle name="Normal 13" xfId="60"/>
    <cellStyle name="Normal 14" xfId="61"/>
    <cellStyle name="Normal 15" xfId="62"/>
    <cellStyle name="Normal 16" xfId="63"/>
    <cellStyle name="Normal 17" xfId="64"/>
    <cellStyle name="Normal 18" xfId="65"/>
    <cellStyle name="Normal 19" xfId="66"/>
    <cellStyle name="Normal 2" xfId="67"/>
    <cellStyle name="Normal 2 10" xfId="68"/>
    <cellStyle name="Normal 2 11" xfId="69"/>
    <cellStyle name="Normal 2 12" xfId="70"/>
    <cellStyle name="Normal 2 13" xfId="71"/>
    <cellStyle name="Normal 2 14" xfId="72"/>
    <cellStyle name="Normal 2 15" xfId="73"/>
    <cellStyle name="Normal 2 16" xfId="74"/>
    <cellStyle name="Normal 2 17" xfId="75"/>
    <cellStyle name="Normal 2 18" xfId="76"/>
    <cellStyle name="Normal 2 19" xfId="77"/>
    <cellStyle name="Normal 2 2" xfId="78"/>
    <cellStyle name="Normal 2 20" xfId="79"/>
    <cellStyle name="Normal 2 21" xfId="80"/>
    <cellStyle name="Normal 2 22" xfId="81"/>
    <cellStyle name="Normal 2 23" xfId="82"/>
    <cellStyle name="Normal 2 3" xfId="83"/>
    <cellStyle name="Normal 2 4" xfId="84"/>
    <cellStyle name="Normal 2 5" xfId="85"/>
    <cellStyle name="Normal 2 6" xfId="86"/>
    <cellStyle name="Normal 2 7" xfId="87"/>
    <cellStyle name="Normal 2 8" xfId="88"/>
    <cellStyle name="Normal 2 9" xfId="89"/>
    <cellStyle name="Normal 2_Analiseis_Lemesos 21.03.11" xfId="90"/>
    <cellStyle name="Normal 20" xfId="91"/>
    <cellStyle name="Normal 21" xfId="92"/>
    <cellStyle name="Normal 22" xfId="93"/>
    <cellStyle name="Normal 23" xfId="94"/>
    <cellStyle name="Normal 24" xfId="95"/>
    <cellStyle name="Normal 25" xfId="96"/>
    <cellStyle name="Normal 26" xfId="97"/>
    <cellStyle name="Normal 27" xfId="98"/>
    <cellStyle name="Normal 28" xfId="99"/>
    <cellStyle name="Normal 29" xfId="100"/>
    <cellStyle name="Normal 3" xfId="101"/>
    <cellStyle name="Normal 30" xfId="102"/>
    <cellStyle name="Normal 31" xfId="103"/>
    <cellStyle name="Normal 32" xfId="104"/>
    <cellStyle name="Normal 33" xfId="105"/>
    <cellStyle name="Normal 34" xfId="106"/>
    <cellStyle name="Normal 35" xfId="107"/>
    <cellStyle name="Normal 36" xfId="108"/>
    <cellStyle name="Normal 37" xfId="109"/>
    <cellStyle name="Normal 38" xfId="110"/>
    <cellStyle name="Normal 39" xfId="111"/>
    <cellStyle name="Normal 4" xfId="112"/>
    <cellStyle name="Normal 40" xfId="113"/>
    <cellStyle name="Normal 41" xfId="114"/>
    <cellStyle name="Normal 5" xfId="115"/>
    <cellStyle name="Normal 6" xfId="116"/>
    <cellStyle name="Normal 7" xfId="117"/>
    <cellStyle name="Normal 8" xfId="118"/>
    <cellStyle name="Normal 9" xfId="119"/>
    <cellStyle name="Note" xfId="120"/>
    <cellStyle name="Output" xfId="121"/>
    <cellStyle name="Percent" xfId="122"/>
    <cellStyle name="Title" xfId="123"/>
    <cellStyle name="Total" xfId="124"/>
    <cellStyle name="Warning Text" xfId="125"/>
  </cellStyles>
  <dxfs count="24">
    <dxf>
      <font>
        <b val="0"/>
        <i val="0"/>
        <color auto="1"/>
      </font>
      <fill>
        <patternFill>
          <bgColor indexed="22"/>
        </patternFill>
      </fill>
    </dxf>
    <dxf>
      <font>
        <b val="0"/>
        <i val="0"/>
        <color auto="1"/>
      </font>
      <fill>
        <patternFill>
          <bgColor indexed="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b val="0"/>
        <i val="0"/>
        <color auto="1"/>
      </font>
      <fill>
        <patternFill>
          <bgColor rgb="FFC0C0C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075"/>
          <c:y val="-0.001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75"/>
          <c:y val="0.105"/>
          <c:w val="0.99875"/>
          <c:h val="0.899"/>
        </c:manualLayout>
      </c:layout>
      <c:barChart>
        <c:barDir val="col"/>
        <c:grouping val="clustered"/>
        <c:varyColors val="0"/>
        <c:ser>
          <c:idx val="0"/>
          <c:order val="0"/>
          <c:tx>
            <c:strRef>
              <c:f>'2_ΡΑΒΔΟΓΡΑΜΜΑΤΑ_ΚΑΤΑΤΑΞΗ ΥΠΕΡ.'!$CF$16</c:f>
              <c:strCache>
                <c:ptCount val="1"/>
                <c:pt idx="0">
                  <c:v>ΣΥΝΟΛΙΚΟ ΚΟΣΤΟΣ ΑΓΟΡΑΣ 184 ΚΟΙΝΩΝ ΠΡΟΪΟΝΤΩΝ ΑΝΑ ΥΠΕΡΑΓOΡΑ ΛΕΥΚΩΣΙΑΣ 14/05/2014</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18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'2_ΡΑΒΔΟΓΡΑΜΜΑΤΑ_ΚΑΤΑΤΑΞΗ ΥΠΕΡ.'!$B$127:$B$132</c:f>
              <c:strCache/>
            </c:strRef>
          </c:cat>
          <c:val>
            <c:numRef>
              <c:f>'2_ΡΑΒΔΟΓΡΑΜΜΑΤΑ_ΚΑΤΑΤΑΞΗ ΥΠΕΡ.'!$C$127:$C$132</c:f>
              <c:numCache/>
            </c:numRef>
          </c:val>
        </c:ser>
        <c:axId val="61874163"/>
        <c:axId val="19996556"/>
      </c:barChart>
      <c:catAx>
        <c:axId val="6187416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Calibri"/>
                <a:ea typeface="Calibri"/>
                <a:cs typeface="Calibri"/>
              </a:defRPr>
            </a:pPr>
          </a:p>
        </c:txPr>
        <c:crossAx val="19996556"/>
        <c:crosses val="autoZero"/>
        <c:auto val="1"/>
        <c:lblOffset val="100"/>
        <c:tickLblSkip val="1"/>
        <c:noMultiLvlLbl val="0"/>
      </c:catAx>
      <c:valAx>
        <c:axId val="1999655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800" b="1" i="0" u="none" baseline="0">
                <a:solidFill>
                  <a:srgbClr val="000000"/>
                </a:solidFill>
                <a:latin typeface="Calibri"/>
                <a:ea typeface="Calibri"/>
                <a:cs typeface="Calibri"/>
              </a:defRPr>
            </a:pPr>
          </a:p>
        </c:txPr>
        <c:crossAx val="6187416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01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
          <c:y val="0.06225"/>
          <c:w val="0.985"/>
          <c:h val="0.94475"/>
        </c:manualLayout>
      </c:layout>
      <c:barChart>
        <c:barDir val="col"/>
        <c:grouping val="clustered"/>
        <c:varyColors val="0"/>
        <c:ser>
          <c:idx val="0"/>
          <c:order val="0"/>
          <c:tx>
            <c:strRef>
              <c:f>'2_ΡΑΒΔΟΓΡΑΜΜΑΤΑ_ΚΑΤΑΤΑΞΗ ΥΠΕΡ.'!$CL$20</c:f>
              <c:strCache>
                <c:ptCount val="1"/>
                <c:pt idx="0">
                  <c:v>ΔΕΙΚΤΗΣ ΤΙΜΩΝ ΥΠΕΡΑΓΟΡΩΝ  ΓΙΑ 203 ΚΟΙΝΑ ΠΡΟΪΟΝΤΑ _ΑΜΜΟΧΩΣΤΟΣ  14/05/2014</c:v>
                </c:pt>
              </c:strCache>
            </c:strRef>
          </c:tx>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18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'2_ΡΑΒΔΟΓΡΑΜΜΑΤΑ_ΚΑΤΑΤΑΞΗ ΥΠΕΡ.'!$B$163:$B$165</c:f>
              <c:strCache/>
            </c:strRef>
          </c:cat>
          <c:val>
            <c:numRef>
              <c:f>'2_ΡΑΒΔΟΓΡΑΜΜΑΤΑ_ΚΑΤΑΤΑΞΗ ΥΠΕΡ.'!$D$163:$D$165</c:f>
              <c:numCache/>
            </c:numRef>
          </c:val>
        </c:ser>
        <c:axId val="43335741"/>
        <c:axId val="54477350"/>
      </c:barChart>
      <c:catAx>
        <c:axId val="4333574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Calibri"/>
                <a:ea typeface="Calibri"/>
                <a:cs typeface="Calibri"/>
              </a:defRPr>
            </a:pPr>
          </a:p>
        </c:txPr>
        <c:crossAx val="54477350"/>
        <c:crosses val="autoZero"/>
        <c:auto val="1"/>
        <c:lblOffset val="100"/>
        <c:tickLblSkip val="1"/>
        <c:noMultiLvlLbl val="0"/>
      </c:catAx>
      <c:valAx>
        <c:axId val="5447735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800" b="1" i="0" u="none" baseline="0">
                <a:solidFill>
                  <a:srgbClr val="000000"/>
                </a:solidFill>
                <a:latin typeface="Calibri"/>
                <a:ea typeface="Calibri"/>
                <a:cs typeface="Calibri"/>
              </a:defRPr>
            </a:pPr>
          </a:p>
        </c:txPr>
        <c:crossAx val="4333574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view3D>
      <c:rotX val="30"/>
      <c:hPercent val="100"/>
      <c:rotY val="0"/>
      <c:depthPercent val="100"/>
      <c:rAngAx val="1"/>
    </c:view3D>
    <c:plotArea>
      <c:layout>
        <c:manualLayout>
          <c:xMode val="edge"/>
          <c:yMode val="edge"/>
          <c:x val="0.061"/>
          <c:y val="0.3575"/>
          <c:w val="0.5685"/>
          <c:h val="0.48175"/>
        </c:manualLayout>
      </c:layout>
      <c:pie3DChart>
        <c:varyColors val="1"/>
        <c:ser>
          <c:idx val="0"/>
          <c:order val="0"/>
          <c:tx>
            <c:strRef>
              <c:f>'3_ΚΥΚΛΙΚΑ ΔΙΑΓΡΑΜΜΑΤΑ_ΦΘΗΝΟΤΕΡΑ'!$BW$15</c:f>
              <c:strCache>
                <c:ptCount val="1"/>
                <c:pt idx="0">
                  <c:v>ΑΡΙΘΜΟΣ ΠΡΟÏΟΝΤΩΝ ΠΟΥ ΕΙΝΑΙ ΦΘΗΝΟΤΕΡΗ Η ΥΠΕΡΑΓΟΡΑ ΛΕΥΚΩΣΙΑ_17/07/2014</c:v>
                </c:pt>
              </c:strCache>
            </c:strRef>
          </c:tx>
          <c:spPr>
            <a:solidFill>
              <a:srgbClr val="4F81BD"/>
            </a:solidFill>
            <a:ln w="3175">
              <a:noFill/>
            </a:ln>
          </c:spPr>
          <c:explosion val="17"/>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numFmt formatCode="General" sourceLinked="1"/>
            <c:spPr>
              <a:noFill/>
              <a:ln w="3175">
                <a:noFill/>
              </a:ln>
            </c:spPr>
            <c:txPr>
              <a:bodyPr vert="horz" rot="0" anchor="ctr"/>
              <a:lstStyle/>
              <a:p>
                <a:pPr algn="ctr">
                  <a:defRPr lang="en-US" cap="none" sz="14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'3_ΚΥΚΛΙΚΑ ΔΙΑΓΡΑΜΜΑΤΑ_ΦΘΗΝΟΤΕΡΑ'!$B$151:$B$156</c:f>
              <c:strCache/>
            </c:strRef>
          </c:cat>
          <c:val>
            <c:numRef>
              <c:f>'3_ΚΥΚΛΙΚΑ ΔΙΑΓΡΑΜΜΑΤΑ_ΦΘΗΝΟΤΕΡΑ'!$C$151:$C$156</c:f>
              <c:numCache/>
            </c:numRef>
          </c:val>
        </c:ser>
      </c:pie3DChart>
      <c:spPr>
        <a:noFill/>
        <a:ln>
          <a:noFill/>
        </a:ln>
      </c:spPr>
    </c:plotArea>
    <c:legend>
      <c:legendPos val="r"/>
      <c:layout>
        <c:manualLayout>
          <c:xMode val="edge"/>
          <c:yMode val="edge"/>
          <c:x val="0.635"/>
          <c:y val="0.242"/>
          <c:w val="0.358"/>
          <c:h val="0.724"/>
        </c:manualLayout>
      </c:layout>
      <c:overlay val="0"/>
      <c:spPr>
        <a:noFill/>
        <a:ln w="3175">
          <a:noFill/>
        </a:ln>
      </c:spPr>
      <c:txPr>
        <a:bodyPr vert="horz" rot="0"/>
        <a:lstStyle/>
        <a:p>
          <a:pPr>
            <a:defRPr lang="en-US" cap="none" sz="850"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view3D>
      <c:rotX val="30"/>
      <c:hPercent val="100"/>
      <c:rotY val="0"/>
      <c:depthPercent val="100"/>
      <c:rAngAx val="1"/>
    </c:view3D>
    <c:plotArea>
      <c:layout>
        <c:manualLayout>
          <c:xMode val="edge"/>
          <c:yMode val="edge"/>
          <c:x val="0.1095"/>
          <c:y val="0.429"/>
          <c:w val="0.42775"/>
          <c:h val="0.36275"/>
        </c:manualLayout>
      </c:layout>
      <c:pie3DChart>
        <c:varyColors val="1"/>
        <c:ser>
          <c:idx val="0"/>
          <c:order val="0"/>
          <c:tx>
            <c:strRef>
              <c:f>'3_ΚΥΚΛΙΚΑ ΔΙΑΓΡΑΜΜΑΤΑ_ΦΘΗΝΟΤΕΡΑ'!$BW$24</c:f>
              <c:strCache>
                <c:ptCount val="1"/>
                <c:pt idx="0">
                  <c:v>ΑΡΙΘΜΟΣ ΚΑΤΗΓΟΡIΩΝ ΠΟΥ ΕΙΝΑΙ ΦΘΗΝΟΤΕΡΗ Η ΥΠΕΡΑΓΟΡΑ  ΛΕΥΚΩΣΙΑ_17/07/2014</c:v>
                </c:pt>
              </c:strCache>
            </c:strRef>
          </c:tx>
          <c:spPr>
            <a:solidFill>
              <a:srgbClr val="4F81BD"/>
            </a:solidFill>
            <a:ln w="3175">
              <a:noFill/>
            </a:ln>
          </c:spPr>
          <c:explosion val="17"/>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dLbl>
              <c:idx val="3"/>
              <c:layout>
                <c:manualLayout>
                  <c:x val="0"/>
                  <c:y val="0"/>
                </c:manualLayout>
              </c:layout>
              <c:txPr>
                <a:bodyPr vert="horz" rot="0" anchor="ctr"/>
                <a:lstStyle/>
                <a:p>
                  <a:pPr algn="ctr">
                    <a:defRPr lang="en-US" cap="none" sz="14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4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4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'3_ΚΥΚΛΙΚΑ ΔΙΑΓΡΑΜΜΑΤΑ_ΦΘΗΝΟΤΕΡΑ'!$B$161:$B$166</c:f>
              <c:strCache/>
            </c:strRef>
          </c:cat>
          <c:val>
            <c:numRef>
              <c:f>'3_ΚΥΚΛΙΚΑ ΔΙΑΓΡΑΜΜΑΤΑ_ΦΘΗΝΟΤΕΡΑ'!$C$161:$C$166</c:f>
              <c:numCache/>
            </c:numRef>
          </c:val>
        </c:ser>
      </c:pie3DChart>
      <c:spPr>
        <a:noFill/>
        <a:ln>
          <a:noFill/>
        </a:ln>
      </c:spPr>
    </c:plotArea>
    <c:legend>
      <c:legendPos val="r"/>
      <c:layout>
        <c:manualLayout>
          <c:xMode val="edge"/>
          <c:yMode val="edge"/>
          <c:x val="0.63425"/>
          <c:y val="0.2415"/>
          <c:w val="0.3325"/>
          <c:h val="0.717"/>
        </c:manualLayout>
      </c:layout>
      <c:overlay val="0"/>
      <c:spPr>
        <a:noFill/>
        <a:ln w="3175">
          <a:noFill/>
        </a:ln>
      </c:spPr>
      <c:txPr>
        <a:bodyPr vert="horz" rot="0"/>
        <a:lstStyle/>
        <a:p>
          <a:pPr>
            <a:defRPr lang="en-US" cap="none" sz="850"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01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view3D>
      <c:rotX val="30"/>
      <c:hPercent val="100"/>
      <c:rotY val="0"/>
      <c:depthPercent val="100"/>
      <c:rAngAx val="1"/>
    </c:view3D>
    <c:plotArea>
      <c:layout>
        <c:manualLayout>
          <c:xMode val="edge"/>
          <c:yMode val="edge"/>
          <c:x val="0.054"/>
          <c:y val="0.3615"/>
          <c:w val="0.58375"/>
          <c:h val="0.47675"/>
        </c:manualLayout>
      </c:layout>
      <c:pie3DChart>
        <c:varyColors val="1"/>
        <c:ser>
          <c:idx val="0"/>
          <c:order val="0"/>
          <c:tx>
            <c:strRef>
              <c:f>'3_ΚΥΚΛΙΚΑ ΔΙΑΓΡΑΜΜΑΤΑ_ΦΘΗΝΟΤΕΡΑ'!$BW$16</c:f>
              <c:strCache>
                <c:ptCount val="1"/>
                <c:pt idx="0">
                  <c:v>ΑΡΙΘΜΟΣ ΠΡΟÏΟΝΤΩΝ ΠΟΥ ΕΙΝΑΙ ΦΘΗΝΟΤΕΡΗ Η ΥΠΕΡΑΓΟΡΑ ΛΕΜΕΣΟΣ_17/07/2014</c:v>
                </c:pt>
              </c:strCache>
            </c:strRef>
          </c:tx>
          <c:spPr>
            <a:solidFill>
              <a:srgbClr val="4F81BD"/>
            </a:solidFill>
            <a:ln w="3175">
              <a:noFill/>
            </a:ln>
          </c:spPr>
          <c:explosion val="17"/>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numFmt formatCode="General" sourceLinked="1"/>
            <c:spPr>
              <a:noFill/>
              <a:ln w="3175">
                <a:noFill/>
              </a:ln>
            </c:spPr>
            <c:txPr>
              <a:bodyPr vert="horz" rot="0" anchor="ctr"/>
              <a:lstStyle/>
              <a:p>
                <a:pPr algn="ctr">
                  <a:defRPr lang="en-US" cap="none" sz="14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'3_ΚΥΚΛΙΚΑ ΔΙΑΓΡΑΜΜΑΤΑ_ΦΘΗΝΟΤΕΡΑ'!$D$151:$D$156</c:f>
              <c:strCache/>
            </c:strRef>
          </c:cat>
          <c:val>
            <c:numRef>
              <c:f>'3_ΚΥΚΛΙΚΑ ΔΙΑΓΡΑΜΜΑΤΑ_ΦΘΗΝΟΤΕΡΑ'!$E$151:$E$156</c:f>
              <c:numCache/>
            </c:numRef>
          </c:val>
        </c:ser>
      </c:pie3DChart>
      <c:spPr>
        <a:noFill/>
        <a:ln>
          <a:noFill/>
        </a:ln>
      </c:spPr>
    </c:plotArea>
    <c:legend>
      <c:legendPos val="r"/>
      <c:layout>
        <c:manualLayout>
          <c:xMode val="edge"/>
          <c:yMode val="edge"/>
          <c:x val="0.65875"/>
          <c:y val="0.2385"/>
          <c:w val="0.31325"/>
          <c:h val="0.70675"/>
        </c:manualLayout>
      </c:layout>
      <c:overlay val="0"/>
      <c:spPr>
        <a:noFill/>
        <a:ln w="3175">
          <a:noFill/>
        </a:ln>
      </c:spPr>
      <c:txPr>
        <a:bodyPr vert="horz" rot="0"/>
        <a:lstStyle/>
        <a:p>
          <a:pPr>
            <a:defRPr lang="en-US" cap="none" sz="850"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1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view3D>
      <c:rotX val="30"/>
      <c:hPercent val="100"/>
      <c:rotY val="0"/>
      <c:depthPercent val="100"/>
      <c:rAngAx val="1"/>
    </c:view3D>
    <c:plotArea>
      <c:layout>
        <c:manualLayout>
          <c:xMode val="edge"/>
          <c:yMode val="edge"/>
          <c:x val="0.107"/>
          <c:y val="0.3995"/>
          <c:w val="0.46175"/>
          <c:h val="0.37625"/>
        </c:manualLayout>
      </c:layout>
      <c:pie3DChart>
        <c:varyColors val="1"/>
        <c:ser>
          <c:idx val="0"/>
          <c:order val="0"/>
          <c:tx>
            <c:strRef>
              <c:f>'3_ΚΥΚΛΙΚΑ ΔΙΑΓΡΑΜΜΑΤΑ_ΦΘΗΝΟΤΕΡΑ'!$BW$25</c:f>
              <c:strCache>
                <c:ptCount val="1"/>
                <c:pt idx="0">
                  <c:v>ΑΡΙΘΜΟΣ ΚΑΤΗΓΟΡIΩΝ ΠΟΥ ΕΙΝΑΙ ΦΘΗΝΟΤΕΡΗ Η ΥΠΕΡΑΓΟΡΑ  ΛΕΜΕΣΟΣ_17/07/2014</c:v>
                </c:pt>
              </c:strCache>
            </c:strRef>
          </c:tx>
          <c:spPr>
            <a:solidFill>
              <a:srgbClr val="4F81BD"/>
            </a:solidFill>
            <a:ln w="3175">
              <a:noFill/>
            </a:ln>
          </c:spPr>
          <c:explosion val="17"/>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dLbl>
              <c:idx val="4"/>
              <c:layout>
                <c:manualLayout>
                  <c:x val="0"/>
                  <c:y val="0"/>
                </c:manualLayout>
              </c:layout>
              <c:txPr>
                <a:bodyPr vert="horz" rot="0" anchor="ctr"/>
                <a:lstStyle/>
                <a:p>
                  <a:pPr algn="ctr">
                    <a:defRPr lang="en-US" cap="none" sz="14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4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4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'3_ΚΥΚΛΙΚΑ ΔΙΑΓΡΑΜΜΑΤΑ_ΦΘΗΝΟΤΕΡΑ'!$D$161:$D$166</c:f>
              <c:strCache/>
            </c:strRef>
          </c:cat>
          <c:val>
            <c:numRef>
              <c:f>'3_ΚΥΚΛΙΚΑ ΔΙΑΓΡΑΜΜΑΤΑ_ΦΘΗΝΟΤΕΡΑ'!$E$161:$E$166</c:f>
              <c:numCache/>
            </c:numRef>
          </c:val>
        </c:ser>
      </c:pie3DChart>
      <c:spPr>
        <a:noFill/>
        <a:ln>
          <a:noFill/>
        </a:ln>
      </c:spPr>
    </c:plotArea>
    <c:legend>
      <c:legendPos val="r"/>
      <c:layout>
        <c:manualLayout>
          <c:xMode val="edge"/>
          <c:yMode val="edge"/>
          <c:x val="0.635"/>
          <c:y val="0.24225"/>
          <c:w val="0.31325"/>
          <c:h val="0.70675"/>
        </c:manualLayout>
      </c:layout>
      <c:overlay val="0"/>
      <c:spPr>
        <a:noFill/>
        <a:ln w="3175">
          <a:noFill/>
        </a:ln>
      </c:spPr>
      <c:txPr>
        <a:bodyPr vert="horz" rot="0"/>
        <a:lstStyle/>
        <a:p>
          <a:pPr>
            <a:defRPr lang="en-US" cap="none" sz="850"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75"/>
          <c:y val="0"/>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view3D>
      <c:rotX val="30"/>
      <c:hPercent val="100"/>
      <c:rotY val="0"/>
      <c:depthPercent val="100"/>
      <c:rAngAx val="1"/>
    </c:view3D>
    <c:plotArea>
      <c:layout>
        <c:manualLayout>
          <c:xMode val="edge"/>
          <c:yMode val="edge"/>
          <c:x val="0.061"/>
          <c:y val="0.358"/>
          <c:w val="0.56925"/>
          <c:h val="0.48175"/>
        </c:manualLayout>
      </c:layout>
      <c:pie3DChart>
        <c:varyColors val="1"/>
        <c:ser>
          <c:idx val="0"/>
          <c:order val="0"/>
          <c:tx>
            <c:strRef>
              <c:f>'3_ΚΥΚΛΙΚΑ ΔΙΑΓΡΑΜΜΑΤΑ_ΦΘΗΝΟΤΕΡΑ'!$BW$17</c:f>
              <c:strCache>
                <c:ptCount val="1"/>
                <c:pt idx="0">
                  <c:v>ΑΡΙΘΜΟΣ ΠΡΟÏΟΝΤΩΝ ΠΟΥ ΕΙΝΑΙ ΦΘΗΝΟΤΕΡΗ Η ΥΠΕΡΑΓΟΡΑ ΛΑΡΝΑΚΑ_17/07/2014</c:v>
                </c:pt>
              </c:strCache>
            </c:strRef>
          </c:tx>
          <c:spPr>
            <a:solidFill>
              <a:srgbClr val="4F81BD"/>
            </a:solidFill>
            <a:ln w="3175">
              <a:noFill/>
            </a:ln>
          </c:spPr>
          <c:explosion val="17"/>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numFmt formatCode="General" sourceLinked="1"/>
            <c:spPr>
              <a:noFill/>
              <a:ln w="3175">
                <a:noFill/>
              </a:ln>
            </c:spPr>
            <c:txPr>
              <a:bodyPr vert="horz" rot="0" anchor="ctr"/>
              <a:lstStyle/>
              <a:p>
                <a:pPr algn="ctr">
                  <a:defRPr lang="en-US" cap="none" sz="14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'3_ΚΥΚΛΙΚΑ ΔΙΑΓΡΑΜΜΑΤΑ_ΦΘΗΝΟΤΕΡΑ'!$F$151:$F$156</c:f>
              <c:strCache/>
            </c:strRef>
          </c:cat>
          <c:val>
            <c:numRef>
              <c:f>'3_ΚΥΚΛΙΚΑ ΔΙΑΓΡΑΜΜΑΤΑ_ΦΘΗΝΟΤΕΡΑ'!$G$151:$G$156</c:f>
              <c:numCache/>
            </c:numRef>
          </c:val>
        </c:ser>
      </c:pie3DChart>
      <c:spPr>
        <a:noFill/>
        <a:ln>
          <a:noFill/>
        </a:ln>
      </c:spPr>
    </c:plotArea>
    <c:legend>
      <c:legendPos val="r"/>
      <c:layout>
        <c:manualLayout>
          <c:xMode val="edge"/>
          <c:yMode val="edge"/>
          <c:x val="0.635"/>
          <c:y val="0.243"/>
          <c:w val="0.31325"/>
          <c:h val="0.71375"/>
        </c:manualLayout>
      </c:layout>
      <c:overlay val="0"/>
      <c:spPr>
        <a:noFill/>
        <a:ln w="3175">
          <a:noFill/>
        </a:ln>
      </c:spPr>
      <c:txPr>
        <a:bodyPr vert="horz" rot="0"/>
        <a:lstStyle/>
        <a:p>
          <a:pPr>
            <a:defRPr lang="en-US" cap="none" sz="850"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view3D>
      <c:rotX val="30"/>
      <c:hPercent val="100"/>
      <c:rotY val="0"/>
      <c:depthPercent val="100"/>
      <c:rAngAx val="1"/>
    </c:view3D>
    <c:plotArea>
      <c:layout>
        <c:manualLayout>
          <c:xMode val="edge"/>
          <c:yMode val="edge"/>
          <c:x val="0.1015"/>
          <c:y val="0.416"/>
          <c:w val="0.44325"/>
          <c:h val="0.37475"/>
        </c:manualLayout>
      </c:layout>
      <c:pie3DChart>
        <c:varyColors val="1"/>
        <c:ser>
          <c:idx val="0"/>
          <c:order val="0"/>
          <c:tx>
            <c:strRef>
              <c:f>'3_ΚΥΚΛΙΚΑ ΔΙΑΓΡΑΜΜΑΤΑ_ΦΘΗΝΟΤΕΡΑ'!$BW$26</c:f>
              <c:strCache>
                <c:ptCount val="1"/>
                <c:pt idx="0">
                  <c:v>ΑΡΙΘΜΟΣ ΚΑΤΗΓΟΡIΩΝ ΠΟΥ ΕΙΝΑΙ ΦΘΗΝΟΤΕΡΗ Η ΥΠΕΡΑΓΟΡΑ  ΛΑΡΝΑΚΑ_17/07/2014</c:v>
                </c:pt>
              </c:strCache>
            </c:strRef>
          </c:tx>
          <c:spPr>
            <a:solidFill>
              <a:srgbClr val="4F81BD"/>
            </a:solidFill>
            <a:ln w="3175">
              <a:noFill/>
            </a:ln>
          </c:spPr>
          <c:explosion val="17"/>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numFmt formatCode="General" sourceLinked="1"/>
            <c:spPr>
              <a:noFill/>
              <a:ln w="3175">
                <a:noFill/>
              </a:ln>
            </c:spPr>
            <c:txPr>
              <a:bodyPr vert="horz" rot="0" anchor="ctr"/>
              <a:lstStyle/>
              <a:p>
                <a:pPr algn="ctr">
                  <a:defRPr lang="en-US" cap="none" sz="14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'3_ΚΥΚΛΙΚΑ ΔΙΑΓΡΑΜΜΑΤΑ_ΦΘΗΝΟΤΕΡΑ'!$F$161:$F$166</c:f>
              <c:strCache/>
            </c:strRef>
          </c:cat>
          <c:val>
            <c:numRef>
              <c:f>'3_ΚΥΚΛΙΚΑ ΔΙΑΓΡΑΜΜΑΤΑ_ΦΘΗΝΟΤΕΡΑ'!$G$161:$G$166</c:f>
              <c:numCache/>
            </c:numRef>
          </c:val>
        </c:ser>
      </c:pie3DChart>
      <c:spPr>
        <a:noFill/>
        <a:ln>
          <a:noFill/>
        </a:ln>
      </c:spPr>
    </c:plotArea>
    <c:legend>
      <c:legendPos val="r"/>
      <c:layout>
        <c:manualLayout>
          <c:xMode val="edge"/>
          <c:yMode val="edge"/>
          <c:x val="0.635"/>
          <c:y val="0.243"/>
          <c:w val="0.34125"/>
          <c:h val="0.6835"/>
        </c:manualLayout>
      </c:layout>
      <c:overlay val="0"/>
      <c:spPr>
        <a:noFill/>
        <a:ln w="3175">
          <a:noFill/>
        </a:ln>
      </c:spPr>
      <c:txPr>
        <a:bodyPr vert="horz" rot="0"/>
        <a:lstStyle/>
        <a:p>
          <a:pPr>
            <a:defRPr lang="en-US" cap="none" sz="850"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view3D>
      <c:rotX val="30"/>
      <c:hPercent val="100"/>
      <c:rotY val="0"/>
      <c:depthPercent val="100"/>
      <c:rAngAx val="1"/>
    </c:view3D>
    <c:plotArea>
      <c:layout>
        <c:manualLayout>
          <c:xMode val="edge"/>
          <c:yMode val="edge"/>
          <c:x val="0.061"/>
          <c:y val="0.358"/>
          <c:w val="0.5685"/>
          <c:h val="0.47975"/>
        </c:manualLayout>
      </c:layout>
      <c:pie3DChart>
        <c:varyColors val="1"/>
        <c:ser>
          <c:idx val="0"/>
          <c:order val="0"/>
          <c:tx>
            <c:strRef>
              <c:f>'3_ΚΥΚΛΙΚΑ ΔΙΑΓΡΑΜΜΑΤΑ_ΦΘΗΝΟΤΕΡΑ'!$BW$18</c:f>
              <c:strCache>
                <c:ptCount val="1"/>
                <c:pt idx="0">
                  <c:v>ΑΡΙΘΜΟΣ ΠΡΟÏΟΝΤΩΝ ΠΟΥ ΕΙΝΑΙ ΦΘΗΝΟΤΕΡΗ Η ΥΠΕΡΑΓΟΡΑ ΠΑΦΟΣ_17/07/2014</c:v>
                </c:pt>
              </c:strCache>
            </c:strRef>
          </c:tx>
          <c:spPr>
            <a:solidFill>
              <a:srgbClr val="4F81BD"/>
            </a:solidFill>
            <a:ln w="3175">
              <a:noFill/>
            </a:ln>
          </c:spPr>
          <c:explosion val="17"/>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numFmt formatCode="General" sourceLinked="1"/>
            <c:spPr>
              <a:noFill/>
              <a:ln w="3175">
                <a:noFill/>
              </a:ln>
            </c:spPr>
            <c:txPr>
              <a:bodyPr vert="horz" rot="0" anchor="ctr"/>
              <a:lstStyle/>
              <a:p>
                <a:pPr algn="ctr">
                  <a:defRPr lang="en-US" cap="none" sz="14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'3_ΚΥΚΛΙΚΑ ΔΙΑΓΡΑΜΜΑΤΑ_ΦΘΗΝΟΤΕΡΑ'!$H$151:$H$156</c:f>
              <c:strCache/>
            </c:strRef>
          </c:cat>
          <c:val>
            <c:numRef>
              <c:f>'3_ΚΥΚΛΙΚΑ ΔΙΑΓΡΑΜΜΑΤΑ_ΦΘΗΝΟΤΕΡΑ'!$I$151:$I$156</c:f>
              <c:numCache/>
            </c:numRef>
          </c:val>
        </c:ser>
      </c:pie3DChart>
      <c:spPr>
        <a:noFill/>
        <a:ln>
          <a:noFill/>
        </a:ln>
      </c:spPr>
    </c:plotArea>
    <c:legend>
      <c:legendPos val="r"/>
      <c:layout>
        <c:manualLayout>
          <c:xMode val="edge"/>
          <c:yMode val="edge"/>
          <c:x val="0.635"/>
          <c:y val="0.243"/>
          <c:w val="0.34125"/>
          <c:h val="0.70625"/>
        </c:manualLayout>
      </c:layout>
      <c:overlay val="0"/>
      <c:spPr>
        <a:noFill/>
        <a:ln w="3175">
          <a:noFill/>
        </a:ln>
      </c:spPr>
      <c:txPr>
        <a:bodyPr vert="horz" rot="0"/>
        <a:lstStyle/>
        <a:p>
          <a:pPr>
            <a:defRPr lang="en-US" cap="none" sz="850"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view3D>
      <c:rotX val="30"/>
      <c:hPercent val="100"/>
      <c:rotY val="0"/>
      <c:depthPercent val="100"/>
      <c:rAngAx val="1"/>
    </c:view3D>
    <c:plotArea>
      <c:layout>
        <c:manualLayout>
          <c:xMode val="edge"/>
          <c:yMode val="edge"/>
          <c:x val="0.118"/>
          <c:y val="0.437"/>
          <c:w val="0.42"/>
          <c:h val="0.35525"/>
        </c:manualLayout>
      </c:layout>
      <c:pie3DChart>
        <c:varyColors val="1"/>
        <c:ser>
          <c:idx val="0"/>
          <c:order val="0"/>
          <c:tx>
            <c:strRef>
              <c:f>'3_ΚΥΚΛΙΚΑ ΔΙΑΓΡΑΜΜΑΤΑ_ΦΘΗΝΟΤΕΡΑ'!$BW$27</c:f>
              <c:strCache>
                <c:ptCount val="1"/>
                <c:pt idx="0">
                  <c:v>ΑΡΙΘΜΟΣ ΚΑΤΗΓΟΡIΩΝ ΠΟΥ ΕΙΝΑΙ ΦΘΗΝΟΤΕΡΗ Η ΥΠΕΡΑΓΟΡΑ  ΠΑΦΟΣ_17/07/2014</c:v>
                </c:pt>
              </c:strCache>
            </c:strRef>
          </c:tx>
          <c:spPr>
            <a:solidFill>
              <a:srgbClr val="4F81BD"/>
            </a:solidFill>
            <a:ln w="3175">
              <a:noFill/>
            </a:ln>
          </c:spPr>
          <c:explosion val="17"/>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dLbl>
              <c:idx val="2"/>
              <c:layout>
                <c:manualLayout>
                  <c:x val="0"/>
                  <c:y val="0"/>
                </c:manualLayout>
              </c:layout>
              <c:txPr>
                <a:bodyPr vert="horz" rot="0" anchor="ctr"/>
                <a:lstStyle/>
                <a:p>
                  <a:pPr algn="ctr">
                    <a:defRPr lang="en-US" cap="none" sz="14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4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4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4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'3_ΚΥΚΛΙΚΑ ΔΙΑΓΡΑΜΜΑΤΑ_ΦΘΗΝΟΤΕΡΑ'!$H$161:$H$166</c:f>
              <c:strCache/>
            </c:strRef>
          </c:cat>
          <c:val>
            <c:numRef>
              <c:f>'3_ΚΥΚΛΙΚΑ ΔΙΑΓΡΑΜΜΑΤΑ_ΦΘΗΝΟΤΕΡΑ'!$I$161:$I$166</c:f>
              <c:numCache/>
            </c:numRef>
          </c:val>
        </c:ser>
      </c:pie3DChart>
      <c:spPr>
        <a:noFill/>
        <a:ln>
          <a:noFill/>
        </a:ln>
      </c:spPr>
    </c:plotArea>
    <c:legend>
      <c:legendPos val="r"/>
      <c:layout>
        <c:manualLayout>
          <c:xMode val="edge"/>
          <c:yMode val="edge"/>
          <c:x val="0.635"/>
          <c:y val="0.243"/>
          <c:w val="0.34125"/>
          <c:h val="0.71575"/>
        </c:manualLayout>
      </c:layout>
      <c:overlay val="0"/>
      <c:spPr>
        <a:noFill/>
        <a:ln w="3175">
          <a:noFill/>
        </a:ln>
      </c:spPr>
      <c:txPr>
        <a:bodyPr vert="horz" rot="0"/>
        <a:lstStyle/>
        <a:p>
          <a:pPr>
            <a:defRPr lang="en-US" cap="none" sz="850"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view3D>
      <c:rotX val="30"/>
      <c:hPercent val="100"/>
      <c:rotY val="0"/>
      <c:depthPercent val="100"/>
      <c:rAngAx val="1"/>
    </c:view3D>
    <c:plotArea>
      <c:layout>
        <c:manualLayout>
          <c:xMode val="edge"/>
          <c:yMode val="edge"/>
          <c:x val="0.061"/>
          <c:y val="0.358"/>
          <c:w val="0.56725"/>
          <c:h val="0.47975"/>
        </c:manualLayout>
      </c:layout>
      <c:pie3DChart>
        <c:varyColors val="1"/>
        <c:ser>
          <c:idx val="0"/>
          <c:order val="0"/>
          <c:tx>
            <c:strRef>
              <c:f>'3_ΚΥΚΛΙΚΑ ΔΙΑΓΡΑΜΜΑΤΑ_ΦΘΗΝΟΤΕΡΑ'!$BW$19</c:f>
              <c:strCache>
                <c:ptCount val="1"/>
                <c:pt idx="0">
                  <c:v>ΑΡΙΘΜΟΣ ΠΡΟÏΟΝΤΩΝ ΠΟΥ ΕΙΝΑΙ ΦΘΗΝΟΤΕΡΗ Η ΥΠΕΡΑΓΟΡΑ ΑΜΜΟΧΩΣΤΟΣ_17/07/2014</c:v>
                </c:pt>
              </c:strCache>
            </c:strRef>
          </c:tx>
          <c:spPr>
            <a:solidFill>
              <a:srgbClr val="4F81BD"/>
            </a:solidFill>
            <a:ln w="3175">
              <a:noFill/>
            </a:ln>
          </c:spPr>
          <c:explosion val="17"/>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txPr>
              <a:bodyPr vert="horz" rot="0" anchor="ctr"/>
              <a:lstStyle/>
              <a:p>
                <a:pPr algn="ctr">
                  <a:defRPr lang="en-US" cap="none" sz="14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'3_ΚΥΚΛΙΚΑ ΔΙΑΓΡΑΜΜΑΤΑ_ΦΘΗΝΟΤΕΡΑ'!$J$151:$J$153</c:f>
              <c:strCache/>
            </c:strRef>
          </c:cat>
          <c:val>
            <c:numRef>
              <c:f>'3_ΚΥΚΛΙΚΑ ΔΙΑΓΡΑΜΜΑΤΑ_ΦΘΗΝΟΤΕΡΑ'!$K$151:$K$153</c:f>
              <c:numCache/>
            </c:numRef>
          </c:val>
        </c:ser>
      </c:pie3DChart>
      <c:spPr>
        <a:noFill/>
        <a:ln>
          <a:noFill/>
        </a:ln>
      </c:spPr>
    </c:plotArea>
    <c:legend>
      <c:legendPos val="r"/>
      <c:layout>
        <c:manualLayout>
          <c:xMode val="edge"/>
          <c:yMode val="edge"/>
          <c:x val="0.635"/>
          <c:y val="0.243"/>
          <c:w val="0.323"/>
          <c:h val="0.62325"/>
        </c:manualLayout>
      </c:layout>
      <c:overlay val="0"/>
      <c:spPr>
        <a:noFill/>
        <a:ln w="3175">
          <a:noFill/>
        </a:ln>
      </c:spPr>
      <c:txPr>
        <a:bodyPr vert="horz" rot="0"/>
        <a:lstStyle/>
        <a:p>
          <a:pPr>
            <a:defRPr lang="en-US" cap="none" sz="850"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275"/>
          <c:y val="-0.001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
          <c:y val="0.056"/>
          <c:w val="0.985"/>
          <c:h val="0.986"/>
        </c:manualLayout>
      </c:layout>
      <c:barChart>
        <c:barDir val="col"/>
        <c:grouping val="clustered"/>
        <c:varyColors val="0"/>
        <c:ser>
          <c:idx val="0"/>
          <c:order val="0"/>
          <c:tx>
            <c:strRef>
              <c:f>'2_ΡΑΒΔΟΓΡΑΜΜΑΤΑ_ΚΑΤΑΤΑΞΗ ΥΠΕΡ.'!$CL$16</c:f>
              <c:strCache>
                <c:ptCount val="1"/>
                <c:pt idx="0">
                  <c:v>ΔΕΙΚΤΗΣ ΤΙΜΩΝ ΥΠΕΡΑΓΟΡΩΝ  ΓΙΑ 184 ΚΟΙΝΑ ΠΡΟΪΟΝΤΑ _ΛΕΥΚΩΣΙΑ 14/05/2014</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18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'2_ΡΑΒΔΟΓΡΑΜΜΑΤΑ_ΚΑΤΑΤΑΞΗ ΥΠΕΡ.'!$B$127:$B$132</c:f>
              <c:strCache/>
            </c:strRef>
          </c:cat>
          <c:val>
            <c:numRef>
              <c:f>'2_ΡΑΒΔΟΓΡΑΜΜΑΤΑ_ΚΑΤΑΤΑΞΗ ΥΠΕΡ.'!$D$127:$D$132</c:f>
              <c:numCache/>
            </c:numRef>
          </c:val>
        </c:ser>
        <c:axId val="45751277"/>
        <c:axId val="9108310"/>
      </c:barChart>
      <c:catAx>
        <c:axId val="4575127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Calibri"/>
                <a:ea typeface="Calibri"/>
                <a:cs typeface="Calibri"/>
              </a:defRPr>
            </a:pPr>
          </a:p>
        </c:txPr>
        <c:crossAx val="9108310"/>
        <c:crosses val="autoZero"/>
        <c:auto val="1"/>
        <c:lblOffset val="100"/>
        <c:tickLblSkip val="1"/>
        <c:noMultiLvlLbl val="0"/>
      </c:catAx>
      <c:valAx>
        <c:axId val="910831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800" b="1" i="0" u="none" baseline="0">
                <a:solidFill>
                  <a:srgbClr val="000000"/>
                </a:solidFill>
                <a:latin typeface="Calibri"/>
                <a:ea typeface="Calibri"/>
                <a:cs typeface="Calibri"/>
              </a:defRPr>
            </a:pPr>
          </a:p>
        </c:txPr>
        <c:crossAx val="4575127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view3D>
      <c:rotX val="30"/>
      <c:hPercent val="100"/>
      <c:rotY val="0"/>
      <c:depthPercent val="100"/>
      <c:rAngAx val="1"/>
    </c:view3D>
    <c:plotArea>
      <c:layout>
        <c:manualLayout>
          <c:xMode val="edge"/>
          <c:yMode val="edge"/>
          <c:x val="0.1305"/>
          <c:y val="0.4195"/>
          <c:w val="0.43125"/>
          <c:h val="0.3635"/>
        </c:manualLayout>
      </c:layout>
      <c:pie3DChart>
        <c:varyColors val="1"/>
        <c:ser>
          <c:idx val="0"/>
          <c:order val="0"/>
          <c:tx>
            <c:strRef>
              <c:f>'3_ΚΥΚΛΙΚΑ ΔΙΑΓΡΑΜΜΑΤΑ_ΦΘΗΝΟΤΕΡΑ'!$BW$28</c:f>
              <c:strCache>
                <c:ptCount val="1"/>
                <c:pt idx="0">
                  <c:v>ΑΡΙΘΜΟΣ ΚΑΤΗΓΟΡIΩΝ ΠΟΥ ΕΙΝΑΙ ΦΘΗΝΟΤΕΡΗ Η ΥΠΕΡΑΓΟΡΑ  ΑΜΜΟΧΩΣΤΟΣ_17/07/2014</c:v>
                </c:pt>
              </c:strCache>
            </c:strRef>
          </c:tx>
          <c:spPr>
            <a:solidFill>
              <a:srgbClr val="4F81BD"/>
            </a:solidFill>
            <a:ln w="3175">
              <a:noFill/>
            </a:ln>
          </c:spPr>
          <c:explosion val="17"/>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dLbl>
              <c:idx val="2"/>
              <c:layout>
                <c:manualLayout>
                  <c:x val="0"/>
                  <c:y val="0"/>
                </c:manualLayout>
              </c:layout>
              <c:txPr>
                <a:bodyPr vert="horz" rot="0" anchor="ctr"/>
                <a:lstStyle/>
                <a:p>
                  <a:pPr algn="ctr">
                    <a:defRPr lang="en-US" cap="none" sz="14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4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'3_ΚΥΚΛΙΚΑ ΔΙΑΓΡΑΜΜΑΤΑ_ΦΘΗΝΟΤΕΡΑ'!$J$161:$J$163</c:f>
              <c:strCache/>
            </c:strRef>
          </c:cat>
          <c:val>
            <c:numRef>
              <c:f>'3_ΚΥΚΛΙΚΑ ΔΙΑΓΡΑΜΜΑΤΑ_ΦΘΗΝΟΤΕΡΑ'!$K$161:$K$163</c:f>
              <c:numCache/>
            </c:numRef>
          </c:val>
        </c:ser>
      </c:pie3DChart>
      <c:spPr>
        <a:noFill/>
        <a:ln>
          <a:noFill/>
        </a:ln>
      </c:spPr>
    </c:plotArea>
    <c:legend>
      <c:legendPos val="r"/>
      <c:layout>
        <c:manualLayout>
          <c:xMode val="edge"/>
          <c:yMode val="edge"/>
          <c:x val="0.635"/>
          <c:y val="0.243"/>
          <c:w val="0.344"/>
          <c:h val="0.65725"/>
        </c:manualLayout>
      </c:layout>
      <c:overlay val="0"/>
      <c:spPr>
        <a:noFill/>
        <a:ln w="3175">
          <a:noFill/>
        </a:ln>
      </c:spPr>
      <c:txPr>
        <a:bodyPr vert="horz" rot="0"/>
        <a:lstStyle/>
        <a:p>
          <a:pPr>
            <a:defRPr lang="en-US" cap="none" sz="850"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1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
          <c:y val="0.11325"/>
          <c:w val="0.984"/>
          <c:h val="0.89575"/>
        </c:manualLayout>
      </c:layout>
      <c:barChart>
        <c:barDir val="col"/>
        <c:grouping val="clustered"/>
        <c:varyColors val="0"/>
        <c:ser>
          <c:idx val="0"/>
          <c:order val="0"/>
          <c:tx>
            <c:strRef>
              <c:f>'2_ΡΑΒΔΟΓΡΑΜΜΑΤΑ_ΚΑΤΑΤΑΞΗ ΥΠΕΡ.'!$CF$17</c:f>
              <c:strCache>
                <c:ptCount val="1"/>
                <c:pt idx="0">
                  <c:v>ΣΥΝΟΛΙΚΟ ΚΟΣΤΟΣ ΑΓΟΡΑΣ 205 ΚΟΙΝΩΝ ΠΡΟΪΟΝΤΩΝ ΑΝΑ ΥΠΕΡΑΓOΡΑ ΛΕΜΕΣΟΥ 14/05/2014</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18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'2_ΡΑΒΔΟΓΡΑΜΜΑΤΑ_ΚΑΤΑΤΑΞΗ ΥΠΕΡ.'!$B$136:$B$141</c:f>
              <c:strCache/>
            </c:strRef>
          </c:cat>
          <c:val>
            <c:numRef>
              <c:f>'2_ΡΑΒΔΟΓΡΑΜΜΑΤΑ_ΚΑΤΑΤΑΞΗ ΥΠΕΡ.'!$C$136:$C$141</c:f>
              <c:numCache/>
            </c:numRef>
          </c:val>
        </c:ser>
        <c:axId val="14865927"/>
        <c:axId val="66684480"/>
      </c:barChart>
      <c:catAx>
        <c:axId val="1486592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Calibri"/>
                <a:ea typeface="Calibri"/>
                <a:cs typeface="Calibri"/>
              </a:defRPr>
            </a:pPr>
          </a:p>
        </c:txPr>
        <c:crossAx val="66684480"/>
        <c:crosses val="autoZero"/>
        <c:auto val="1"/>
        <c:lblOffset val="100"/>
        <c:tickLblSkip val="1"/>
        <c:noMultiLvlLbl val="0"/>
      </c:catAx>
      <c:valAx>
        <c:axId val="6668448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800" b="1" i="0" u="none" baseline="0">
                <a:solidFill>
                  <a:srgbClr val="000000"/>
                </a:solidFill>
                <a:latin typeface="Calibri"/>
                <a:ea typeface="Calibri"/>
                <a:cs typeface="Calibri"/>
              </a:defRPr>
            </a:pPr>
          </a:p>
        </c:txPr>
        <c:crossAx val="1486592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01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
          <c:y val="0.06225"/>
          <c:w val="0.985"/>
          <c:h val="0.9465"/>
        </c:manualLayout>
      </c:layout>
      <c:barChart>
        <c:barDir val="col"/>
        <c:grouping val="clustered"/>
        <c:varyColors val="0"/>
        <c:ser>
          <c:idx val="0"/>
          <c:order val="0"/>
          <c:tx>
            <c:strRef>
              <c:f>'2_ΡΑΒΔΟΓΡΑΜΜΑΤΑ_ΚΑΤΑΤΑΞΗ ΥΠΕΡ.'!$CL$17</c:f>
              <c:strCache>
                <c:ptCount val="1"/>
                <c:pt idx="0">
                  <c:v>ΔΕΙΚΤΗΣ ΤΙΜΩΝ ΥΠΕΡΑΓΟΡΩΝ  ΓΙΑ 205 ΚΟΙΝΑ ΠΡΟΪΟΝΤΑ _ΛΕΜΕΣΟΣ 14/05/2014</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18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'2_ΡΑΒΔΟΓΡΑΜΜΑΤΑ_ΚΑΤΑΤΑΞΗ ΥΠΕΡ.'!$B$136:$B$141</c:f>
              <c:strCache/>
            </c:strRef>
          </c:cat>
          <c:val>
            <c:numRef>
              <c:f>'2_ΡΑΒΔΟΓΡΑΜΜΑΤΑ_ΚΑΤΑΤΑΞΗ ΥΠΕΡ.'!$D$136:$D$141</c:f>
              <c:numCache/>
            </c:numRef>
          </c:val>
        </c:ser>
        <c:axId val="63289409"/>
        <c:axId val="32733770"/>
      </c:barChart>
      <c:catAx>
        <c:axId val="6328940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Calibri"/>
                <a:ea typeface="Calibri"/>
                <a:cs typeface="Calibri"/>
              </a:defRPr>
            </a:pPr>
          </a:p>
        </c:txPr>
        <c:crossAx val="32733770"/>
        <c:crosses val="autoZero"/>
        <c:auto val="1"/>
        <c:lblOffset val="100"/>
        <c:tickLblSkip val="1"/>
        <c:noMultiLvlLbl val="0"/>
      </c:catAx>
      <c:valAx>
        <c:axId val="3273377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800" b="1" i="0" u="none" baseline="0">
                <a:solidFill>
                  <a:srgbClr val="000000"/>
                </a:solidFill>
                <a:latin typeface="Calibri"/>
                <a:ea typeface="Calibri"/>
                <a:cs typeface="Calibri"/>
              </a:defRPr>
            </a:pPr>
          </a:p>
        </c:txPr>
        <c:crossAx val="6328940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1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
          <c:y val="0.113"/>
          <c:w val="0.984"/>
          <c:h val="0.90625"/>
        </c:manualLayout>
      </c:layout>
      <c:barChart>
        <c:barDir val="col"/>
        <c:grouping val="clustered"/>
        <c:varyColors val="0"/>
        <c:ser>
          <c:idx val="0"/>
          <c:order val="0"/>
          <c:tx>
            <c:strRef>
              <c:f>'2_ΡΑΒΔΟΓΡΑΜΜΑΤΑ_ΚΑΤΑΤΑΞΗ ΥΠΕΡ.'!$CF$18</c:f>
              <c:strCache>
                <c:ptCount val="1"/>
                <c:pt idx="0">
                  <c:v>ΣΥΝΟΛΙΚΟ ΚΟΣΤΟΣ ΑΓΟΡΑΣ 179 ΚΟΙΝΩΝ ΠΡΟΪΟΝΤΩΝ ΑΝΑ ΥΠΕΡΑΓOΡΑ ΛΑΡΝΑΚΑΣ 14/05/2014</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18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'2_ΡΑΒΔΟΓΡΑΜΜΑΤΑ_ΚΑΤΑΤΑΞΗ ΥΠΕΡ.'!$B$145:$B$150</c:f>
              <c:strCache/>
            </c:strRef>
          </c:cat>
          <c:val>
            <c:numRef>
              <c:f>'2_ΡΑΒΔΟΓΡΑΜΜΑΤΑ_ΚΑΤΑΤΑΞΗ ΥΠΕΡ.'!$C$145:$C$150</c:f>
              <c:numCache/>
            </c:numRef>
          </c:val>
        </c:ser>
        <c:axId val="26168475"/>
        <c:axId val="34189684"/>
      </c:barChart>
      <c:catAx>
        <c:axId val="2616847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Calibri"/>
                <a:ea typeface="Calibri"/>
                <a:cs typeface="Calibri"/>
              </a:defRPr>
            </a:pPr>
          </a:p>
        </c:txPr>
        <c:crossAx val="34189684"/>
        <c:crosses val="autoZero"/>
        <c:auto val="1"/>
        <c:lblOffset val="100"/>
        <c:tickLblSkip val="1"/>
        <c:noMultiLvlLbl val="0"/>
      </c:catAx>
      <c:valAx>
        <c:axId val="3418968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800" b="1" i="0" u="none" baseline="0">
                <a:solidFill>
                  <a:srgbClr val="000000"/>
                </a:solidFill>
                <a:latin typeface="Calibri"/>
                <a:ea typeface="Calibri"/>
                <a:cs typeface="Calibri"/>
              </a:defRPr>
            </a:pPr>
          </a:p>
        </c:txPr>
        <c:crossAx val="2616847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1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
          <c:y val="0.06225"/>
          <c:w val="0.985"/>
          <c:h val="0.95675"/>
        </c:manualLayout>
      </c:layout>
      <c:barChart>
        <c:barDir val="col"/>
        <c:grouping val="clustered"/>
        <c:varyColors val="0"/>
        <c:ser>
          <c:idx val="0"/>
          <c:order val="0"/>
          <c:tx>
            <c:strRef>
              <c:f>'2_ΡΑΒΔΟΓΡΑΜΜΑΤΑ_ΚΑΤΑΤΑΞΗ ΥΠΕΡ.'!$CL$18</c:f>
              <c:strCache>
                <c:ptCount val="1"/>
                <c:pt idx="0">
                  <c:v>ΔΕΙΚΤΗΣ ΤΙΜΩΝ ΥΠΕΡΑΓΟΡΩΝ  ΓΙΑ 179 ΚΟΙΝΑ ΠΡΟΪΟΝΤΑ _ΛΑΡΝΑΚΑ 14/05/2014</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18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'2_ΡΑΒΔΟΓΡΑΜΜΑΤΑ_ΚΑΤΑΤΑΞΗ ΥΠΕΡ.'!$B$145:$B$150</c:f>
              <c:strCache/>
            </c:strRef>
          </c:cat>
          <c:val>
            <c:numRef>
              <c:f>'2_ΡΑΒΔΟΓΡΑΜΜΑΤΑ_ΚΑΤΑΤΑΞΗ ΥΠΕΡ.'!$D$145:$D$150</c:f>
              <c:numCache/>
            </c:numRef>
          </c:val>
        </c:ser>
        <c:axId val="39271701"/>
        <c:axId val="17900990"/>
      </c:barChart>
      <c:catAx>
        <c:axId val="3927170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Calibri"/>
                <a:ea typeface="Calibri"/>
                <a:cs typeface="Calibri"/>
              </a:defRPr>
            </a:pPr>
          </a:p>
        </c:txPr>
        <c:crossAx val="17900990"/>
        <c:crosses val="autoZero"/>
        <c:auto val="1"/>
        <c:lblOffset val="100"/>
        <c:tickLblSkip val="1"/>
        <c:noMultiLvlLbl val="0"/>
      </c:catAx>
      <c:valAx>
        <c:axId val="1790099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800" b="1" i="0" u="none" baseline="0">
                <a:solidFill>
                  <a:srgbClr val="000000"/>
                </a:solidFill>
                <a:latin typeface="Calibri"/>
                <a:ea typeface="Calibri"/>
                <a:cs typeface="Calibri"/>
              </a:defRPr>
            </a:pPr>
          </a:p>
        </c:txPr>
        <c:crossAx val="3927170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1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
          <c:y val="0.11325"/>
          <c:w val="0.984"/>
          <c:h val="0.89225"/>
        </c:manualLayout>
      </c:layout>
      <c:barChart>
        <c:barDir val="col"/>
        <c:grouping val="clustered"/>
        <c:varyColors val="0"/>
        <c:ser>
          <c:idx val="0"/>
          <c:order val="0"/>
          <c:tx>
            <c:strRef>
              <c:f>'2_ΡΑΒΔΟΓΡΑΜΜΑΤΑ_ΚΑΤΑΤΑΞΗ ΥΠΕΡ.'!$CF$19</c:f>
              <c:strCache>
                <c:ptCount val="1"/>
                <c:pt idx="0">
                  <c:v>ΣΥΝΟΛΙΚΟ ΚΟΣΤΟΣ ΑΓΟΡΑΣ 165 ΚΟΙΝΩΝ ΠΡΟΪΟΝΤΩΝ ΑΝΑ ΥΠΕΡΑΓOΡΑ ΠΑΦΟΥ 14/05/2014</c:v>
                </c:pt>
              </c:strCache>
            </c:strRef>
          </c:tx>
          <c:spPr>
            <a:gradFill rotWithShape="1">
              <a:gsLst>
                <a:gs pos="0">
                  <a:srgbClr val="CB6C1D"/>
                </a:gs>
                <a:gs pos="80000">
                  <a:srgbClr val="FF8F2A"/>
                </a:gs>
                <a:gs pos="100000">
                  <a:srgbClr val="FF8F2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'2_ΡΑΒΔΟΓΡΑΜΜΑΤΑ_ΚΑΤΑΤΑΞΗ ΥΠΕΡ.'!$B$154:$B$159</c:f>
              <c:strCache/>
            </c:strRef>
          </c:cat>
          <c:val>
            <c:numRef>
              <c:f>'2_ΡΑΒΔΟΓΡΑΜΜΑΤΑ_ΚΑΤΑΤΑΞΗ ΥΠΕΡ.'!$C$154:$C$159</c:f>
              <c:numCache/>
            </c:numRef>
          </c:val>
        </c:ser>
        <c:axId val="26891183"/>
        <c:axId val="40694056"/>
      </c:barChart>
      <c:catAx>
        <c:axId val="2689118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1" i="0" u="none" baseline="0">
                <a:solidFill>
                  <a:srgbClr val="000000"/>
                </a:solidFill>
                <a:latin typeface="Calibri"/>
                <a:ea typeface="Calibri"/>
                <a:cs typeface="Calibri"/>
              </a:defRPr>
            </a:pPr>
          </a:p>
        </c:txPr>
        <c:crossAx val="40694056"/>
        <c:crosses val="autoZero"/>
        <c:auto val="1"/>
        <c:lblOffset val="100"/>
        <c:tickLblSkip val="1"/>
        <c:noMultiLvlLbl val="0"/>
      </c:catAx>
      <c:valAx>
        <c:axId val="4069405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89118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800" b="1"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01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
          <c:y val="0.06225"/>
          <c:w val="0.985"/>
          <c:h val="0.943"/>
        </c:manualLayout>
      </c:layout>
      <c:barChart>
        <c:barDir val="col"/>
        <c:grouping val="clustered"/>
        <c:varyColors val="0"/>
        <c:ser>
          <c:idx val="0"/>
          <c:order val="0"/>
          <c:tx>
            <c:strRef>
              <c:f>'2_ΡΑΒΔΟΓΡΑΜΜΑΤΑ_ΚΑΤΑΤΑΞΗ ΥΠΕΡ.'!$CL$19</c:f>
              <c:strCache>
                <c:ptCount val="1"/>
                <c:pt idx="0">
                  <c:v>ΔΕΙΚΤΗΣ ΤΙΜΩΝ ΥΠΕΡΑΓΟΡΩΝ  ΓΙΑ 165 ΚΟΙΝΑ ΠΡΟΪΟΝΤΑ _ΠΑΦΟΣ 14/05/2014</c:v>
                </c:pt>
              </c:strCache>
            </c:strRef>
          </c:tx>
          <c:spPr>
            <a:gradFill rotWithShape="1">
              <a:gsLst>
                <a:gs pos="0">
                  <a:srgbClr val="CB6C1D"/>
                </a:gs>
                <a:gs pos="80000">
                  <a:srgbClr val="FF8F2A"/>
                </a:gs>
                <a:gs pos="100000">
                  <a:srgbClr val="FF8F2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18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'2_ΡΑΒΔΟΓΡΑΜΜΑΤΑ_ΚΑΤΑΤΑΞΗ ΥΠΕΡ.'!$B$154:$B$159</c:f>
              <c:strCache/>
            </c:strRef>
          </c:cat>
          <c:val>
            <c:numRef>
              <c:f>'2_ΡΑΒΔΟΓΡΑΜΜΑΤΑ_ΚΑΤΑΤΑΞΗ ΥΠΕΡ.'!$D$154:$D$159</c:f>
              <c:numCache/>
            </c:numRef>
          </c:val>
        </c:ser>
        <c:axId val="30702185"/>
        <c:axId val="7884210"/>
      </c:barChart>
      <c:catAx>
        <c:axId val="3070218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1" i="0" u="none" baseline="0">
                <a:solidFill>
                  <a:srgbClr val="000000"/>
                </a:solidFill>
                <a:latin typeface="Calibri"/>
                <a:ea typeface="Calibri"/>
                <a:cs typeface="Calibri"/>
              </a:defRPr>
            </a:pPr>
          </a:p>
        </c:txPr>
        <c:crossAx val="7884210"/>
        <c:crosses val="autoZero"/>
        <c:auto val="1"/>
        <c:lblOffset val="100"/>
        <c:tickLblSkip val="1"/>
        <c:noMultiLvlLbl val="0"/>
      </c:catAx>
      <c:valAx>
        <c:axId val="788421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800" b="1" i="0" u="none" baseline="0">
                <a:solidFill>
                  <a:srgbClr val="000000"/>
                </a:solidFill>
                <a:latin typeface="Calibri"/>
                <a:ea typeface="Calibri"/>
                <a:cs typeface="Calibri"/>
              </a:defRPr>
            </a:pPr>
          </a:p>
        </c:txPr>
        <c:crossAx val="3070218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01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
          <c:y val="0.113"/>
          <c:w val="0.984"/>
          <c:h val="0.8925"/>
        </c:manualLayout>
      </c:layout>
      <c:barChart>
        <c:barDir val="col"/>
        <c:grouping val="clustered"/>
        <c:varyColors val="0"/>
        <c:ser>
          <c:idx val="0"/>
          <c:order val="0"/>
          <c:tx>
            <c:strRef>
              <c:f>'2_ΡΑΒΔΟΓΡΑΜΜΑΤΑ_ΚΑΤΑΤΑΞΗ ΥΠΕΡ.'!$CF$20</c:f>
              <c:strCache>
                <c:ptCount val="1"/>
                <c:pt idx="0">
                  <c:v>ΣΥΝΟΛΙΚΟ ΚΟΣΤΟΣ ΑΓΟΡΑΣ 203 ΚΟΙΝΩΝ ΠΡΟΪΟΝΤΩΝ ΑΝΑ ΥΠΕΡΑΓOΡΑ ΑΜΜΟΧΩΣΤΟΥ 14/05/2014</c:v>
                </c:pt>
              </c:strCache>
            </c:strRef>
          </c:tx>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18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'2_ΡΑΒΔΟΓΡΑΜΜΑΤΑ_ΚΑΤΑΤΑΞΗ ΥΠΕΡ.'!$B$163:$B$165</c:f>
              <c:strCache/>
            </c:strRef>
          </c:cat>
          <c:val>
            <c:numRef>
              <c:f>'2_ΡΑΒΔΟΓΡΑΜΜΑΤΑ_ΚΑΤΑΤΑΞΗ ΥΠΕΡ.'!$C$163:$C$165</c:f>
              <c:numCache/>
            </c:numRef>
          </c:val>
        </c:ser>
        <c:axId val="3849027"/>
        <c:axId val="34641244"/>
      </c:barChart>
      <c:catAx>
        <c:axId val="384902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Calibri"/>
                <a:ea typeface="Calibri"/>
                <a:cs typeface="Calibri"/>
              </a:defRPr>
            </a:pPr>
          </a:p>
        </c:txPr>
        <c:crossAx val="34641244"/>
        <c:crosses val="autoZero"/>
        <c:auto val="1"/>
        <c:lblOffset val="100"/>
        <c:tickLblSkip val="1"/>
        <c:noMultiLvlLbl val="0"/>
      </c:catAx>
      <c:valAx>
        <c:axId val="3464124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800" b="1" i="0" u="none" baseline="0">
                <a:solidFill>
                  <a:srgbClr val="000000"/>
                </a:solidFill>
                <a:latin typeface="Calibri"/>
                <a:ea typeface="Calibri"/>
                <a:cs typeface="Calibri"/>
              </a:defRPr>
            </a:pPr>
          </a:p>
        </c:txPr>
        <c:crossAx val="384902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 Id="rId5" Type="http://schemas.openxmlformats.org/officeDocument/2006/relationships/chart" Target="/xl/charts/chart15.xml" /><Relationship Id="rId6" Type="http://schemas.openxmlformats.org/officeDocument/2006/relationships/chart" Target="/xl/charts/chart16.xml" /><Relationship Id="rId7" Type="http://schemas.openxmlformats.org/officeDocument/2006/relationships/chart" Target="/xl/charts/chart17.xml" /><Relationship Id="rId8" Type="http://schemas.openxmlformats.org/officeDocument/2006/relationships/chart" Target="/xl/charts/chart18.xml" /><Relationship Id="rId9" Type="http://schemas.openxmlformats.org/officeDocument/2006/relationships/chart" Target="/xl/charts/chart19.xml" /><Relationship Id="rId10" Type="http://schemas.openxmlformats.org/officeDocument/2006/relationships/chart" Target="/xl/charts/chart2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523875</xdr:rowOff>
    </xdr:from>
    <xdr:to>
      <xdr:col>5</xdr:col>
      <xdr:colOff>1304925</xdr:colOff>
      <xdr:row>115</xdr:row>
      <xdr:rowOff>47625</xdr:rowOff>
    </xdr:to>
    <xdr:grpSp>
      <xdr:nvGrpSpPr>
        <xdr:cNvPr id="1" name="Group 1"/>
        <xdr:cNvGrpSpPr>
          <a:grpSpLocks/>
        </xdr:cNvGrpSpPr>
      </xdr:nvGrpSpPr>
      <xdr:grpSpPr>
        <a:xfrm>
          <a:off x="57150" y="2200275"/>
          <a:ext cx="21345525" cy="28946475"/>
          <a:chOff x="34636" y="1160318"/>
          <a:chExt cx="21354184" cy="28873739"/>
        </a:xfrm>
        <a:solidFill>
          <a:srgbClr val="FFFFFF"/>
        </a:solidFill>
      </xdr:grpSpPr>
      <xdr:graphicFrame>
        <xdr:nvGraphicFramePr>
          <xdr:cNvPr id="2" name="Chart 4"/>
          <xdr:cNvGraphicFramePr/>
        </xdr:nvGraphicFramePr>
        <xdr:xfrm>
          <a:off x="66667" y="1160318"/>
          <a:ext cx="10634384" cy="6215072"/>
        </xdr:xfrm>
        <a:graphic>
          <a:graphicData uri="http://schemas.openxmlformats.org/drawingml/2006/chart">
            <c:chart xmlns:c="http://schemas.openxmlformats.org/drawingml/2006/chart" r:id="rId1"/>
          </a:graphicData>
        </a:graphic>
      </xdr:graphicFrame>
      <xdr:graphicFrame>
        <xdr:nvGraphicFramePr>
          <xdr:cNvPr id="3" name="Chart 19"/>
          <xdr:cNvGraphicFramePr/>
        </xdr:nvGraphicFramePr>
        <xdr:xfrm>
          <a:off x="10754436" y="1181973"/>
          <a:ext cx="10634384" cy="6215072"/>
        </xdr:xfrm>
        <a:graphic>
          <a:graphicData uri="http://schemas.openxmlformats.org/drawingml/2006/chart">
            <c:chart xmlns:c="http://schemas.openxmlformats.org/drawingml/2006/chart" r:id="rId2"/>
          </a:graphicData>
        </a:graphic>
      </xdr:graphicFrame>
      <xdr:graphicFrame>
        <xdr:nvGraphicFramePr>
          <xdr:cNvPr id="4" name="Chart 21"/>
          <xdr:cNvGraphicFramePr/>
        </xdr:nvGraphicFramePr>
        <xdr:xfrm>
          <a:off x="45313" y="7462012"/>
          <a:ext cx="10639722" cy="5594287"/>
        </xdr:xfrm>
        <a:graphic>
          <a:graphicData uri="http://schemas.openxmlformats.org/drawingml/2006/chart">
            <c:chart xmlns:c="http://schemas.openxmlformats.org/drawingml/2006/chart" r:id="rId3"/>
          </a:graphicData>
        </a:graphic>
      </xdr:graphicFrame>
      <xdr:graphicFrame>
        <xdr:nvGraphicFramePr>
          <xdr:cNvPr id="5" name="Chart 22"/>
          <xdr:cNvGraphicFramePr/>
        </xdr:nvGraphicFramePr>
        <xdr:xfrm>
          <a:off x="10738421" y="7462012"/>
          <a:ext cx="10634384" cy="5594287"/>
        </xdr:xfrm>
        <a:graphic>
          <a:graphicData uri="http://schemas.openxmlformats.org/drawingml/2006/chart">
            <c:chart xmlns:c="http://schemas.openxmlformats.org/drawingml/2006/chart" r:id="rId4"/>
          </a:graphicData>
        </a:graphic>
      </xdr:graphicFrame>
      <xdr:graphicFrame>
        <xdr:nvGraphicFramePr>
          <xdr:cNvPr id="6" name="Chart 23"/>
          <xdr:cNvGraphicFramePr/>
        </xdr:nvGraphicFramePr>
        <xdr:xfrm>
          <a:off x="45313" y="13106828"/>
          <a:ext cx="10639722" cy="5601505"/>
        </xdr:xfrm>
        <a:graphic>
          <a:graphicData uri="http://schemas.openxmlformats.org/drawingml/2006/chart">
            <c:chart xmlns:c="http://schemas.openxmlformats.org/drawingml/2006/chart" r:id="rId5"/>
          </a:graphicData>
        </a:graphic>
      </xdr:graphicFrame>
      <xdr:graphicFrame>
        <xdr:nvGraphicFramePr>
          <xdr:cNvPr id="7" name="Chart 24"/>
          <xdr:cNvGraphicFramePr/>
        </xdr:nvGraphicFramePr>
        <xdr:xfrm>
          <a:off x="10738421" y="13106828"/>
          <a:ext cx="10634384" cy="5601505"/>
        </xdr:xfrm>
        <a:graphic>
          <a:graphicData uri="http://schemas.openxmlformats.org/drawingml/2006/chart">
            <c:chart xmlns:c="http://schemas.openxmlformats.org/drawingml/2006/chart" r:id="rId6"/>
          </a:graphicData>
        </a:graphic>
      </xdr:graphicFrame>
      <xdr:graphicFrame>
        <xdr:nvGraphicFramePr>
          <xdr:cNvPr id="8" name="Chart 23"/>
          <xdr:cNvGraphicFramePr/>
        </xdr:nvGraphicFramePr>
        <xdr:xfrm>
          <a:off x="34636" y="18758862"/>
          <a:ext cx="10639722" cy="5601505"/>
        </xdr:xfrm>
        <a:graphic>
          <a:graphicData uri="http://schemas.openxmlformats.org/drawingml/2006/chart">
            <c:chart xmlns:c="http://schemas.openxmlformats.org/drawingml/2006/chart" r:id="rId7"/>
          </a:graphicData>
        </a:graphic>
      </xdr:graphicFrame>
      <xdr:graphicFrame>
        <xdr:nvGraphicFramePr>
          <xdr:cNvPr id="9" name="Chart 24"/>
          <xdr:cNvGraphicFramePr/>
        </xdr:nvGraphicFramePr>
        <xdr:xfrm>
          <a:off x="10738421" y="18773299"/>
          <a:ext cx="10634384" cy="5601505"/>
        </xdr:xfrm>
        <a:graphic>
          <a:graphicData uri="http://schemas.openxmlformats.org/drawingml/2006/chart">
            <c:chart xmlns:c="http://schemas.openxmlformats.org/drawingml/2006/chart" r:id="rId8"/>
          </a:graphicData>
        </a:graphic>
      </xdr:graphicFrame>
      <xdr:graphicFrame>
        <xdr:nvGraphicFramePr>
          <xdr:cNvPr id="10" name="Chart 23"/>
          <xdr:cNvGraphicFramePr/>
        </xdr:nvGraphicFramePr>
        <xdr:xfrm>
          <a:off x="34636" y="24432552"/>
          <a:ext cx="10639722" cy="5601505"/>
        </xdr:xfrm>
        <a:graphic>
          <a:graphicData uri="http://schemas.openxmlformats.org/drawingml/2006/chart">
            <c:chart xmlns:c="http://schemas.openxmlformats.org/drawingml/2006/chart" r:id="rId9"/>
          </a:graphicData>
        </a:graphic>
      </xdr:graphicFrame>
      <xdr:graphicFrame>
        <xdr:nvGraphicFramePr>
          <xdr:cNvPr id="11" name="Chart 24"/>
          <xdr:cNvGraphicFramePr/>
        </xdr:nvGraphicFramePr>
        <xdr:xfrm>
          <a:off x="10738421" y="24432552"/>
          <a:ext cx="10634384" cy="5601505"/>
        </xdr:xfrm>
        <a:graphic>
          <a:graphicData uri="http://schemas.openxmlformats.org/drawingml/2006/chart">
            <c:chart xmlns:c="http://schemas.openxmlformats.org/drawingml/2006/chart" r:id="rId10"/>
          </a:graphicData>
        </a:graphic>
      </xdr:graphicFrame>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4</xdr:row>
      <xdr:rowOff>9525</xdr:rowOff>
    </xdr:from>
    <xdr:to>
      <xdr:col>8</xdr:col>
      <xdr:colOff>952500</xdr:colOff>
      <xdr:row>134</xdr:row>
      <xdr:rowOff>390525</xdr:rowOff>
    </xdr:to>
    <xdr:grpSp>
      <xdr:nvGrpSpPr>
        <xdr:cNvPr id="1" name="Group 1"/>
        <xdr:cNvGrpSpPr>
          <a:grpSpLocks noChangeAspect="1"/>
        </xdr:cNvGrpSpPr>
      </xdr:nvGrpSpPr>
      <xdr:grpSpPr>
        <a:xfrm>
          <a:off x="38100" y="1419225"/>
          <a:ext cx="13916025" cy="26022300"/>
          <a:chOff x="38100" y="1424668"/>
          <a:chExt cx="13950043" cy="26071286"/>
        </a:xfrm>
        <a:solidFill>
          <a:srgbClr val="FFFFFF"/>
        </a:solidFill>
      </xdr:grpSpPr>
      <xdr:graphicFrame>
        <xdr:nvGraphicFramePr>
          <xdr:cNvPr id="2" name="Chart 1"/>
          <xdr:cNvGraphicFramePr/>
        </xdr:nvGraphicFramePr>
        <xdr:xfrm>
          <a:off x="38100" y="1424668"/>
          <a:ext cx="6950609" cy="5136043"/>
        </xdr:xfrm>
        <a:graphic>
          <a:graphicData uri="http://schemas.openxmlformats.org/drawingml/2006/chart">
            <c:chart xmlns:c="http://schemas.openxmlformats.org/drawingml/2006/chart" r:id="rId1"/>
          </a:graphicData>
        </a:graphic>
      </xdr:graphicFrame>
      <xdr:graphicFrame>
        <xdr:nvGraphicFramePr>
          <xdr:cNvPr id="3" name="Chart 1"/>
          <xdr:cNvGraphicFramePr/>
        </xdr:nvGraphicFramePr>
        <xdr:xfrm>
          <a:off x="7020097" y="1431186"/>
          <a:ext cx="6954096" cy="5136043"/>
        </xdr:xfrm>
        <a:graphic>
          <a:graphicData uri="http://schemas.openxmlformats.org/drawingml/2006/chart">
            <c:chart xmlns:c="http://schemas.openxmlformats.org/drawingml/2006/chart" r:id="rId2"/>
          </a:graphicData>
        </a:graphic>
      </xdr:graphicFrame>
      <xdr:graphicFrame>
        <xdr:nvGraphicFramePr>
          <xdr:cNvPr id="4" name="Chart 1"/>
          <xdr:cNvGraphicFramePr/>
        </xdr:nvGraphicFramePr>
        <xdr:xfrm>
          <a:off x="52050" y="6593300"/>
          <a:ext cx="6950609" cy="5331578"/>
        </xdr:xfrm>
        <a:graphic>
          <a:graphicData uri="http://schemas.openxmlformats.org/drawingml/2006/chart">
            <c:chart xmlns:c="http://schemas.openxmlformats.org/drawingml/2006/chart" r:id="rId3"/>
          </a:graphicData>
        </a:graphic>
      </xdr:graphicFrame>
      <xdr:graphicFrame>
        <xdr:nvGraphicFramePr>
          <xdr:cNvPr id="5" name="Chart 1"/>
          <xdr:cNvGraphicFramePr/>
        </xdr:nvGraphicFramePr>
        <xdr:xfrm>
          <a:off x="7027072" y="6593300"/>
          <a:ext cx="6954096" cy="5331578"/>
        </xdr:xfrm>
        <a:graphic>
          <a:graphicData uri="http://schemas.openxmlformats.org/drawingml/2006/chart">
            <c:chart xmlns:c="http://schemas.openxmlformats.org/drawingml/2006/chart" r:id="rId4"/>
          </a:graphicData>
        </a:graphic>
      </xdr:graphicFrame>
      <xdr:graphicFrame>
        <xdr:nvGraphicFramePr>
          <xdr:cNvPr id="6" name="Chart 1"/>
          <xdr:cNvGraphicFramePr/>
        </xdr:nvGraphicFramePr>
        <xdr:xfrm>
          <a:off x="62513" y="11977021"/>
          <a:ext cx="6950609" cy="5155597"/>
        </xdr:xfrm>
        <a:graphic>
          <a:graphicData uri="http://schemas.openxmlformats.org/drawingml/2006/chart">
            <c:chart xmlns:c="http://schemas.openxmlformats.org/drawingml/2006/chart" r:id="rId5"/>
          </a:graphicData>
        </a:graphic>
      </xdr:graphicFrame>
      <xdr:graphicFrame>
        <xdr:nvGraphicFramePr>
          <xdr:cNvPr id="7" name="Chart 1"/>
          <xdr:cNvGraphicFramePr/>
        </xdr:nvGraphicFramePr>
        <xdr:xfrm>
          <a:off x="7037534" y="11977021"/>
          <a:ext cx="6950609" cy="5155597"/>
        </xdr:xfrm>
        <a:graphic>
          <a:graphicData uri="http://schemas.openxmlformats.org/drawingml/2006/chart">
            <c:chart xmlns:c="http://schemas.openxmlformats.org/drawingml/2006/chart" r:id="rId6"/>
          </a:graphicData>
        </a:graphic>
      </xdr:graphicFrame>
      <xdr:graphicFrame>
        <xdr:nvGraphicFramePr>
          <xdr:cNvPr id="8" name="Chart 1"/>
          <xdr:cNvGraphicFramePr/>
        </xdr:nvGraphicFramePr>
        <xdr:xfrm>
          <a:off x="66000" y="17158689"/>
          <a:ext cx="6950609" cy="5155597"/>
        </xdr:xfrm>
        <a:graphic>
          <a:graphicData uri="http://schemas.openxmlformats.org/drawingml/2006/chart">
            <c:chart xmlns:c="http://schemas.openxmlformats.org/drawingml/2006/chart" r:id="rId7"/>
          </a:graphicData>
        </a:graphic>
      </xdr:graphicFrame>
      <xdr:graphicFrame>
        <xdr:nvGraphicFramePr>
          <xdr:cNvPr id="9" name="Chart 1"/>
          <xdr:cNvGraphicFramePr/>
        </xdr:nvGraphicFramePr>
        <xdr:xfrm>
          <a:off x="7023584" y="17152171"/>
          <a:ext cx="6950609" cy="5155597"/>
        </xdr:xfrm>
        <a:graphic>
          <a:graphicData uri="http://schemas.openxmlformats.org/drawingml/2006/chart">
            <c:chart xmlns:c="http://schemas.openxmlformats.org/drawingml/2006/chart" r:id="rId8"/>
          </a:graphicData>
        </a:graphic>
      </xdr:graphicFrame>
      <xdr:graphicFrame>
        <xdr:nvGraphicFramePr>
          <xdr:cNvPr id="10" name="Chart 1"/>
          <xdr:cNvGraphicFramePr/>
        </xdr:nvGraphicFramePr>
        <xdr:xfrm>
          <a:off x="52050" y="22340357"/>
          <a:ext cx="6950609" cy="5155597"/>
        </xdr:xfrm>
        <a:graphic>
          <a:graphicData uri="http://schemas.openxmlformats.org/drawingml/2006/chart">
            <c:chart xmlns:c="http://schemas.openxmlformats.org/drawingml/2006/chart" r:id="rId9"/>
          </a:graphicData>
        </a:graphic>
      </xdr:graphicFrame>
      <xdr:graphicFrame>
        <xdr:nvGraphicFramePr>
          <xdr:cNvPr id="11" name="Chart 1"/>
          <xdr:cNvGraphicFramePr/>
        </xdr:nvGraphicFramePr>
        <xdr:xfrm>
          <a:off x="7023584" y="22340357"/>
          <a:ext cx="6950609" cy="5155597"/>
        </xdr:xfrm>
        <a:graphic>
          <a:graphicData uri="http://schemas.openxmlformats.org/drawingml/2006/chart">
            <c:chart xmlns:c="http://schemas.openxmlformats.org/drawingml/2006/chart" r:id="rId10"/>
          </a:graphicData>
        </a:graphic>
      </xdr:graphicFrame>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48"/>
  <sheetViews>
    <sheetView showGridLines="0" zoomScale="55" zoomScaleNormal="55" zoomScaleSheetLayoutView="55" zoomScalePageLayoutView="0" workbookViewId="0" topLeftCell="A1">
      <pane ySplit="3" topLeftCell="A13" activePane="bottomLeft" state="frozen"/>
      <selection pane="topLeft" activeCell="A1" sqref="A1"/>
      <selection pane="bottomLeft" activeCell="E16" activeCellId="1" sqref="A16:A20 E16:E20"/>
    </sheetView>
  </sheetViews>
  <sheetFormatPr defaultColWidth="9.140625" defaultRowHeight="15"/>
  <cols>
    <col min="1" max="1" width="95.421875" style="2" customWidth="1"/>
    <col min="2" max="2" width="36.28125" style="3" bestFit="1" customWidth="1"/>
    <col min="3" max="3" width="27.7109375" style="3" customWidth="1"/>
    <col min="4" max="4" width="31.28125" style="4" customWidth="1"/>
    <col min="5" max="5" width="32.00390625" style="4" customWidth="1"/>
  </cols>
  <sheetData>
    <row r="1" spans="1:5" ht="24" customHeight="1">
      <c r="A1" s="325"/>
      <c r="B1" s="325"/>
      <c r="C1" s="325"/>
      <c r="D1" s="325"/>
      <c r="E1" s="325"/>
    </row>
    <row r="2" spans="1:5" ht="27.75">
      <c r="A2" s="326" t="s">
        <v>61</v>
      </c>
      <c r="B2" s="326"/>
      <c r="C2" s="326"/>
      <c r="D2" s="326"/>
      <c r="E2" s="326"/>
    </row>
    <row r="3" spans="1:5" ht="34.5" customHeight="1">
      <c r="A3" s="188" t="s">
        <v>66</v>
      </c>
      <c r="B3" s="189">
        <v>41837</v>
      </c>
      <c r="C3" s="5"/>
      <c r="D3" s="5"/>
      <c r="E3" s="5"/>
    </row>
    <row r="4" spans="1:5" ht="21.75" customHeight="1" thickBot="1">
      <c r="A4" s="188"/>
      <c r="B4" s="189"/>
      <c r="C4" s="5"/>
      <c r="D4" s="5"/>
      <c r="E4" s="5"/>
    </row>
    <row r="5" spans="1:5" ht="22.5" thickBot="1">
      <c r="A5" s="171" t="s">
        <v>54</v>
      </c>
      <c r="B5" s="172">
        <v>184</v>
      </c>
      <c r="C5" s="169" t="s">
        <v>65</v>
      </c>
      <c r="D5" s="169"/>
      <c r="E5" s="170"/>
    </row>
    <row r="6" spans="1:5" ht="62.25" customHeight="1" thickBot="1">
      <c r="A6" s="173" t="s">
        <v>0</v>
      </c>
      <c r="B6" s="174" t="s">
        <v>2</v>
      </c>
      <c r="C6" s="192" t="s">
        <v>1</v>
      </c>
      <c r="D6" s="174" t="s">
        <v>4</v>
      </c>
      <c r="E6" s="195" t="s">
        <v>3</v>
      </c>
    </row>
    <row r="7" spans="1:5" ht="24.75" customHeight="1">
      <c r="A7" s="288" t="s">
        <v>116</v>
      </c>
      <c r="B7" s="260">
        <v>453.99626656916234</v>
      </c>
      <c r="C7" s="261">
        <v>100</v>
      </c>
      <c r="D7" s="262">
        <v>125</v>
      </c>
      <c r="E7" s="263">
        <v>17</v>
      </c>
    </row>
    <row r="8" spans="1:5" ht="24.75" customHeight="1">
      <c r="A8" s="289" t="s">
        <v>117</v>
      </c>
      <c r="B8" s="264">
        <v>486.89000000000027</v>
      </c>
      <c r="C8" s="265">
        <v>107.24537531539961</v>
      </c>
      <c r="D8" s="266">
        <v>5</v>
      </c>
      <c r="E8" s="267">
        <v>2</v>
      </c>
    </row>
    <row r="9" spans="1:5" ht="24.75" customHeight="1">
      <c r="A9" s="289" t="s">
        <v>118</v>
      </c>
      <c r="B9" s="264">
        <v>499.85</v>
      </c>
      <c r="C9" s="265">
        <v>110.10002434102665</v>
      </c>
      <c r="D9" s="266">
        <v>24</v>
      </c>
      <c r="E9" s="267">
        <v>0</v>
      </c>
    </row>
    <row r="10" spans="1:5" s="1" customFormat="1" ht="26.25" customHeight="1">
      <c r="A10" s="290" t="s">
        <v>119</v>
      </c>
      <c r="B10" s="268">
        <v>511.43</v>
      </c>
      <c r="C10" s="269">
        <v>112.65070610929531</v>
      </c>
      <c r="D10" s="270">
        <v>25</v>
      </c>
      <c r="E10" s="271">
        <v>0</v>
      </c>
    </row>
    <row r="11" spans="1:5" s="1" customFormat="1" ht="26.25" customHeight="1">
      <c r="A11" s="291" t="s">
        <v>120</v>
      </c>
      <c r="B11" s="268">
        <v>512.2099999999998</v>
      </c>
      <c r="C11" s="269">
        <v>112.82251368954134</v>
      </c>
      <c r="D11" s="270">
        <v>13</v>
      </c>
      <c r="E11" s="271">
        <v>0</v>
      </c>
    </row>
    <row r="12" spans="1:5" s="1" customFormat="1" ht="26.25" customHeight="1" thickBot="1">
      <c r="A12" s="292" t="s">
        <v>121</v>
      </c>
      <c r="B12" s="272">
        <v>522.3729999999999</v>
      </c>
      <c r="C12" s="273">
        <v>115.06107835369633</v>
      </c>
      <c r="D12" s="274">
        <v>10</v>
      </c>
      <c r="E12" s="275">
        <v>0</v>
      </c>
    </row>
    <row r="13" spans="1:5" ht="27" thickBot="1">
      <c r="A13" s="6"/>
      <c r="B13" s="151" t="s">
        <v>78</v>
      </c>
      <c r="C13" s="151" t="s">
        <v>78</v>
      </c>
      <c r="D13" s="7"/>
      <c r="E13" s="8"/>
    </row>
    <row r="14" spans="1:5" ht="22.5" thickBot="1">
      <c r="A14" s="171" t="s">
        <v>56</v>
      </c>
      <c r="B14" s="172">
        <v>205</v>
      </c>
      <c r="C14" s="169" t="s">
        <v>65</v>
      </c>
      <c r="D14" s="169"/>
      <c r="E14" s="170"/>
    </row>
    <row r="15" spans="1:5" ht="66" thickBot="1">
      <c r="A15" s="180" t="s">
        <v>0</v>
      </c>
      <c r="B15" s="181" t="s">
        <v>2</v>
      </c>
      <c r="C15" s="193" t="s">
        <v>1</v>
      </c>
      <c r="D15" s="174" t="s">
        <v>4</v>
      </c>
      <c r="E15" s="196" t="s">
        <v>3</v>
      </c>
    </row>
    <row r="16" spans="1:5" ht="24.75" customHeight="1">
      <c r="A16" s="234" t="s">
        <v>142</v>
      </c>
      <c r="B16" s="235">
        <v>547.7999999999997</v>
      </c>
      <c r="C16" s="236">
        <v>100</v>
      </c>
      <c r="D16" s="237">
        <v>0</v>
      </c>
      <c r="E16" s="238">
        <v>9</v>
      </c>
    </row>
    <row r="17" spans="1:5" ht="24.75" customHeight="1">
      <c r="A17" s="239" t="s">
        <v>143</v>
      </c>
      <c r="B17" s="240">
        <v>550.82</v>
      </c>
      <c r="C17" s="241">
        <v>100.55129609346483</v>
      </c>
      <c r="D17" s="242">
        <v>53</v>
      </c>
      <c r="E17" s="243">
        <v>5</v>
      </c>
    </row>
    <row r="18" spans="1:5" ht="24.75" customHeight="1">
      <c r="A18" s="239" t="s">
        <v>144</v>
      </c>
      <c r="B18" s="240">
        <v>551.2800000000001</v>
      </c>
      <c r="C18" s="241">
        <v>100.63526834611179</v>
      </c>
      <c r="D18" s="242">
        <v>74</v>
      </c>
      <c r="E18" s="243">
        <v>3</v>
      </c>
    </row>
    <row r="19" spans="1:5" ht="24.75" customHeight="1">
      <c r="A19" s="239" t="s">
        <v>145</v>
      </c>
      <c r="B19" s="240">
        <v>559.09</v>
      </c>
      <c r="C19" s="241">
        <v>102.06097115735675</v>
      </c>
      <c r="D19" s="242">
        <v>34</v>
      </c>
      <c r="E19" s="243">
        <v>2</v>
      </c>
    </row>
    <row r="20" spans="1:5" ht="24.75" customHeight="1">
      <c r="A20" s="175" t="s">
        <v>146</v>
      </c>
      <c r="B20" s="176">
        <v>570.9399999999998</v>
      </c>
      <c r="C20" s="177">
        <v>104.22416940489232</v>
      </c>
      <c r="D20" s="178">
        <v>35</v>
      </c>
      <c r="E20" s="179">
        <v>0</v>
      </c>
    </row>
    <row r="21" spans="1:5" ht="24.75" customHeight="1" thickBot="1">
      <c r="A21" s="182" t="s">
        <v>73</v>
      </c>
      <c r="B21" s="327" t="s">
        <v>77</v>
      </c>
      <c r="C21" s="328"/>
      <c r="D21" s="328"/>
      <c r="E21" s="329"/>
    </row>
    <row r="22" spans="1:5" ht="27" thickBot="1">
      <c r="A22" s="12"/>
      <c r="B22" s="151" t="s">
        <v>78</v>
      </c>
      <c r="C22" s="151"/>
      <c r="D22" s="7"/>
      <c r="E22" s="8"/>
    </row>
    <row r="23" spans="1:5" ht="22.5" thickBot="1">
      <c r="A23" s="171" t="s">
        <v>57</v>
      </c>
      <c r="B23" s="172">
        <v>179</v>
      </c>
      <c r="C23" s="169" t="s">
        <v>65</v>
      </c>
      <c r="D23" s="169"/>
      <c r="E23" s="170"/>
    </row>
    <row r="24" spans="1:5" ht="66" thickBot="1">
      <c r="A24" s="186" t="s">
        <v>0</v>
      </c>
      <c r="B24" s="187" t="s">
        <v>2</v>
      </c>
      <c r="C24" s="194" t="s">
        <v>1</v>
      </c>
      <c r="D24" s="174" t="s">
        <v>4</v>
      </c>
      <c r="E24" s="196" t="s">
        <v>3</v>
      </c>
    </row>
    <row r="25" spans="1:5" ht="24.75" customHeight="1">
      <c r="A25" s="234" t="s">
        <v>36</v>
      </c>
      <c r="B25" s="235">
        <v>460.2300000000001</v>
      </c>
      <c r="C25" s="236">
        <v>100</v>
      </c>
      <c r="D25" s="237">
        <v>65</v>
      </c>
      <c r="E25" s="238">
        <v>7</v>
      </c>
    </row>
    <row r="26" spans="1:5" ht="24.75" customHeight="1">
      <c r="A26" s="239" t="s">
        <v>37</v>
      </c>
      <c r="B26" s="240">
        <v>465.65999999999974</v>
      </c>
      <c r="C26" s="241">
        <v>101.17984486017852</v>
      </c>
      <c r="D26" s="242">
        <v>63</v>
      </c>
      <c r="E26" s="243">
        <v>6</v>
      </c>
    </row>
    <row r="27" spans="1:5" ht="24.75" customHeight="1">
      <c r="A27" s="239" t="s">
        <v>90</v>
      </c>
      <c r="B27" s="240">
        <v>473.2499999999998</v>
      </c>
      <c r="C27" s="241">
        <v>102.82902027247238</v>
      </c>
      <c r="D27" s="242">
        <v>0</v>
      </c>
      <c r="E27" s="243">
        <v>0</v>
      </c>
    </row>
    <row r="28" spans="1:5" ht="24.75" customHeight="1">
      <c r="A28" s="239" t="s">
        <v>35</v>
      </c>
      <c r="B28" s="240">
        <v>475.05999999999995</v>
      </c>
      <c r="C28" s="241">
        <v>103.22230189253196</v>
      </c>
      <c r="D28" s="242">
        <v>54</v>
      </c>
      <c r="E28" s="243">
        <v>6</v>
      </c>
    </row>
    <row r="29" spans="1:5" ht="24.75" customHeight="1">
      <c r="A29" s="244" t="s">
        <v>34</v>
      </c>
      <c r="B29" s="245">
        <v>481.30000000000024</v>
      </c>
      <c r="C29" s="246">
        <v>104.57814570975385</v>
      </c>
      <c r="D29" s="247">
        <v>33</v>
      </c>
      <c r="E29" s="248">
        <v>1</v>
      </c>
    </row>
    <row r="30" spans="1:5" ht="24.75" customHeight="1" hidden="1">
      <c r="A30" s="244"/>
      <c r="B30" s="330"/>
      <c r="C30" s="331"/>
      <c r="D30" s="331"/>
      <c r="E30" s="332"/>
    </row>
    <row r="31" spans="1:5" ht="24.75" customHeight="1" thickBot="1">
      <c r="A31" s="221"/>
      <c r="B31" s="227"/>
      <c r="C31" s="222"/>
      <c r="D31" s="223"/>
      <c r="E31" s="224"/>
    </row>
    <row r="32" spans="1:5" ht="27" thickBot="1">
      <c r="A32" s="6"/>
      <c r="B32" s="151" t="s">
        <v>78</v>
      </c>
      <c r="C32" s="151" t="s">
        <v>78</v>
      </c>
      <c r="D32" s="7"/>
      <c r="E32" s="8"/>
    </row>
    <row r="33" spans="1:5" ht="22.5" thickBot="1">
      <c r="A33" s="171" t="s">
        <v>58</v>
      </c>
      <c r="B33" s="172">
        <v>165</v>
      </c>
      <c r="C33" s="169" t="s">
        <v>55</v>
      </c>
      <c r="D33" s="169"/>
      <c r="E33" s="170"/>
    </row>
    <row r="34" spans="1:5" ht="63" customHeight="1" thickBot="1">
      <c r="A34" s="249" t="s">
        <v>0</v>
      </c>
      <c r="B34" s="250" t="s">
        <v>2</v>
      </c>
      <c r="C34" s="194" t="s">
        <v>1</v>
      </c>
      <c r="D34" s="174" t="s">
        <v>4</v>
      </c>
      <c r="E34" s="196" t="s">
        <v>3</v>
      </c>
    </row>
    <row r="35" spans="1:5" ht="24.75" customHeight="1">
      <c r="A35" s="293" t="s">
        <v>134</v>
      </c>
      <c r="B35" s="294">
        <v>453.1499999999999</v>
      </c>
      <c r="C35" s="295">
        <v>100</v>
      </c>
      <c r="D35" s="296">
        <v>75</v>
      </c>
      <c r="E35" s="297">
        <v>13</v>
      </c>
    </row>
    <row r="36" spans="1:5" ht="24.75" customHeight="1">
      <c r="A36" s="298" t="s">
        <v>135</v>
      </c>
      <c r="B36" s="299">
        <v>460.3299999999999</v>
      </c>
      <c r="C36" s="300">
        <v>101.58446430541763</v>
      </c>
      <c r="D36" s="301">
        <v>45</v>
      </c>
      <c r="E36" s="302">
        <v>1</v>
      </c>
    </row>
    <row r="37" spans="1:5" ht="24.75" customHeight="1">
      <c r="A37" s="293" t="s">
        <v>136</v>
      </c>
      <c r="B37" s="294">
        <v>471.69000000000017</v>
      </c>
      <c r="C37" s="295">
        <v>104.09136047666341</v>
      </c>
      <c r="D37" s="296">
        <v>37</v>
      </c>
      <c r="E37" s="297">
        <v>5</v>
      </c>
    </row>
    <row r="38" spans="1:5" s="1" customFormat="1" ht="24.75" customHeight="1" thickBot="1">
      <c r="A38" s="303" t="s">
        <v>137</v>
      </c>
      <c r="B38" s="304">
        <v>472.7900000000002</v>
      </c>
      <c r="C38" s="305">
        <v>104.33410570451291</v>
      </c>
      <c r="D38" s="306">
        <v>38</v>
      </c>
      <c r="E38" s="307">
        <v>3</v>
      </c>
    </row>
    <row r="39" spans="1:5" s="1" customFormat="1" ht="24.75" customHeight="1" hidden="1">
      <c r="A39" s="207"/>
      <c r="B39" s="176"/>
      <c r="C39" s="208"/>
      <c r="D39" s="209"/>
      <c r="E39" s="210"/>
    </row>
    <row r="40" spans="1:5" s="1" customFormat="1" ht="24.75" customHeight="1" thickBot="1">
      <c r="A40" s="182" t="s">
        <v>75</v>
      </c>
      <c r="B40" s="220" t="s">
        <v>74</v>
      </c>
      <c r="C40" s="183"/>
      <c r="D40" s="184"/>
      <c r="E40" s="185"/>
    </row>
    <row r="41" spans="1:5" ht="27" thickBot="1">
      <c r="A41" s="9"/>
      <c r="B41" s="151" t="s">
        <v>78</v>
      </c>
      <c r="C41" s="151" t="s">
        <v>78</v>
      </c>
      <c r="D41" s="10"/>
      <c r="E41" s="11"/>
    </row>
    <row r="42" spans="1:5" ht="22.5" thickBot="1">
      <c r="A42" s="171" t="s">
        <v>59</v>
      </c>
      <c r="B42" s="172">
        <v>203</v>
      </c>
      <c r="C42" s="169" t="s">
        <v>65</v>
      </c>
      <c r="D42" s="169"/>
      <c r="E42" s="170"/>
    </row>
    <row r="43" spans="1:5" ht="66" thickBot="1">
      <c r="A43" s="186" t="s">
        <v>0</v>
      </c>
      <c r="B43" s="187" t="s">
        <v>2</v>
      </c>
      <c r="C43" s="194" t="s">
        <v>1</v>
      </c>
      <c r="D43" s="174" t="s">
        <v>4</v>
      </c>
      <c r="E43" s="196" t="s">
        <v>3</v>
      </c>
    </row>
    <row r="44" spans="1:5" ht="24.75" customHeight="1">
      <c r="A44" s="234" t="s">
        <v>111</v>
      </c>
      <c r="B44" s="235">
        <v>570.1099999999999</v>
      </c>
      <c r="C44" s="236">
        <v>100</v>
      </c>
      <c r="D44" s="237">
        <v>144</v>
      </c>
      <c r="E44" s="238">
        <v>18</v>
      </c>
    </row>
    <row r="45" spans="1:5" ht="24.75" customHeight="1">
      <c r="A45" s="239" t="s">
        <v>112</v>
      </c>
      <c r="B45" s="240">
        <v>590.68</v>
      </c>
      <c r="C45" s="241">
        <v>103.60807563452667</v>
      </c>
      <c r="D45" s="242">
        <v>55</v>
      </c>
      <c r="E45" s="243">
        <v>0</v>
      </c>
    </row>
    <row r="46" spans="1:5" ht="24.75" customHeight="1" thickBot="1">
      <c r="A46" s="277" t="s">
        <v>113</v>
      </c>
      <c r="B46" s="278">
        <v>610.06</v>
      </c>
      <c r="C46" s="279">
        <v>107.00741962077494</v>
      </c>
      <c r="D46" s="280">
        <v>33</v>
      </c>
      <c r="E46" s="281">
        <v>2</v>
      </c>
    </row>
    <row r="47" spans="1:5" ht="18.75">
      <c r="A47" s="282"/>
      <c r="B47" s="283"/>
      <c r="C47" s="283"/>
      <c r="D47" s="284"/>
      <c r="E47" s="284"/>
    </row>
    <row r="48" ht="23.25">
      <c r="A48" s="255"/>
    </row>
  </sheetData>
  <sheetProtection selectLockedCells="1" sort="0"/>
  <mergeCells count="4">
    <mergeCell ref="A1:E1"/>
    <mergeCell ref="A2:E2"/>
    <mergeCell ref="B21:E21"/>
    <mergeCell ref="B30:E30"/>
  </mergeCells>
  <conditionalFormatting sqref="B13:C13">
    <cfRule type="containsText" priority="5" dxfId="22" operator="containsText" stopIfTrue="1" text="ΠΡΟΣΟΧΗ ΤΑΞΙΝΟΜΗΣΗ">
      <formula>NOT(ISERROR(SEARCH("ΠΡΟΣΟΧΗ ΤΑΞΙΝΟΜΗΣΗ",B13)))</formula>
    </cfRule>
  </conditionalFormatting>
  <conditionalFormatting sqref="B22:C22">
    <cfRule type="containsText" priority="4" dxfId="22" operator="containsText" stopIfTrue="1" text="ΠΡΟΣΟΧΗ ΤΑΞΙΝΟΜΗΣΗ">
      <formula>NOT(ISERROR(SEARCH("ΠΡΟΣΟΧΗ ΤΑΞΙΝΟΜΗΣΗ",B22)))</formula>
    </cfRule>
  </conditionalFormatting>
  <conditionalFormatting sqref="B32:C32">
    <cfRule type="containsText" priority="3" dxfId="22" operator="containsText" stopIfTrue="1" text="ΠΡΟΣΟΧΗ ΤΑΞΙΝΟΜΗΣΗ">
      <formula>NOT(ISERROR(SEARCH("ΠΡΟΣΟΧΗ ΤΑΞΙΝΟΜΗΣΗ",B32)))</formula>
    </cfRule>
  </conditionalFormatting>
  <conditionalFormatting sqref="B41:C41">
    <cfRule type="containsText" priority="2" dxfId="22" operator="containsText" stopIfTrue="1" text="ΠΡΟΣΟΧΗ ΤΑΞΙΝΟΜΗΣΗ">
      <formula>NOT(ISERROR(SEARCH("ΠΡΟΣΟΧΗ ΤΑΞΙΝΟΜΗΣΗ",B41)))</formula>
    </cfRule>
  </conditionalFormatting>
  <printOptions horizontalCentered="1"/>
  <pageMargins left="0.2362204724409449" right="0.2362204724409449" top="0.7480314960629921" bottom="0.7480314960629921" header="0.31496062992125984" footer="0.31496062992125984"/>
  <pageSetup horizontalDpi="300" verticalDpi="300" orientation="portrait" paperSize="9" scale="43" r:id="rId1"/>
</worksheet>
</file>

<file path=xl/worksheets/sheet2.xml><?xml version="1.0" encoding="utf-8"?>
<worksheet xmlns="http://schemas.openxmlformats.org/spreadsheetml/2006/main" xmlns:r="http://schemas.openxmlformats.org/officeDocument/2006/relationships">
  <dimension ref="A2:CQ166"/>
  <sheetViews>
    <sheetView showGridLines="0" zoomScale="40" zoomScaleNormal="40" zoomScaleSheetLayoutView="55" zoomScalePageLayoutView="0" workbookViewId="0" topLeftCell="A127">
      <selection activeCell="C134" sqref="C134"/>
    </sheetView>
  </sheetViews>
  <sheetFormatPr defaultColWidth="9.140625" defaultRowHeight="15"/>
  <cols>
    <col min="1" max="1" width="40.140625" style="13" customWidth="1"/>
    <col min="2" max="2" width="132.00390625" style="13" customWidth="1"/>
    <col min="3" max="3" width="35.421875" style="13" customWidth="1"/>
    <col min="4" max="4" width="71.8515625" style="13" customWidth="1"/>
    <col min="5" max="5" width="22.00390625" style="13" customWidth="1"/>
    <col min="6" max="6" width="21.00390625" style="13" customWidth="1"/>
    <col min="7" max="27" width="12.00390625" style="13" customWidth="1"/>
    <col min="28" max="83" width="9.140625" style="13" customWidth="1"/>
    <col min="84" max="93" width="28.140625" style="13" hidden="1" customWidth="1"/>
    <col min="94" max="95" width="0" style="13" hidden="1" customWidth="1"/>
    <col min="96" max="16384" width="9.140625" style="13" customWidth="1"/>
  </cols>
  <sheetData>
    <row r="2" spans="1:6" ht="78.75" customHeight="1" thickBot="1">
      <c r="A2" s="336" t="s">
        <v>60</v>
      </c>
      <c r="B2" s="336"/>
      <c r="C2" s="336"/>
      <c r="D2" s="336"/>
      <c r="E2" s="336"/>
      <c r="F2" s="336"/>
    </row>
    <row r="3" spans="1:27" ht="38.25" customHeight="1" thickBot="1" thickTop="1">
      <c r="A3" s="333"/>
      <c r="B3" s="333"/>
      <c r="C3" s="333"/>
      <c r="D3" s="333"/>
      <c r="E3" s="333"/>
      <c r="F3" s="333"/>
      <c r="G3" s="122"/>
      <c r="H3" s="122"/>
      <c r="I3" s="122"/>
      <c r="J3" s="122"/>
      <c r="K3" s="122"/>
      <c r="L3" s="122"/>
      <c r="M3" s="122"/>
      <c r="N3" s="122"/>
      <c r="O3" s="122"/>
      <c r="P3" s="122"/>
      <c r="Q3" s="122"/>
      <c r="R3" s="122"/>
      <c r="S3" s="122"/>
      <c r="T3" s="122"/>
      <c r="U3" s="122"/>
      <c r="V3" s="122"/>
      <c r="W3" s="122"/>
      <c r="X3" s="122"/>
      <c r="Y3" s="122"/>
      <c r="Z3" s="122"/>
      <c r="AA3" s="122"/>
    </row>
    <row r="4" spans="1:3" ht="49.5" customHeight="1" thickTop="1">
      <c r="A4" s="334" t="s">
        <v>5</v>
      </c>
      <c r="B4" s="334"/>
      <c r="C4" s="123" t="s">
        <v>85</v>
      </c>
    </row>
    <row r="5" ht="15"/>
    <row r="6" ht="15"/>
    <row r="7" ht="15"/>
    <row r="8" spans="34:95" ht="39.75" customHeight="1">
      <c r="AH8" s="124"/>
      <c r="AI8" s="124"/>
      <c r="AJ8" s="124"/>
      <c r="AK8" s="124"/>
      <c r="AL8" s="124"/>
      <c r="CL8" s="124"/>
      <c r="CM8" s="124"/>
      <c r="CN8" s="124"/>
      <c r="CO8" s="124"/>
      <c r="CP8" s="124"/>
      <c r="CQ8" s="124"/>
    </row>
    <row r="9" spans="33:95" ht="39.75" customHeight="1">
      <c r="AG9" s="124"/>
      <c r="AH9" s="124"/>
      <c r="AI9" s="124"/>
      <c r="AJ9" s="124"/>
      <c r="AK9" s="124"/>
      <c r="CF9" s="125" t="s">
        <v>40</v>
      </c>
      <c r="CG9" s="126">
        <f>'2_ΡΑΒΔΟΓΡΑΜΜΑΤΑ_ΚΑΤΑΤΑΞΗ ΥΠΕΡ.'!C125</f>
        <v>184</v>
      </c>
      <c r="CH9" s="125" t="s">
        <v>41</v>
      </c>
      <c r="CI9" s="125" t="s">
        <v>42</v>
      </c>
      <c r="CJ9" s="127" t="str">
        <f>C4</f>
        <v>14/05/2014</v>
      </c>
      <c r="CK9" s="125"/>
      <c r="CL9" s="125" t="s">
        <v>43</v>
      </c>
      <c r="CM9" s="126">
        <f>'2_ΡΑΒΔΟΓΡΑΜΜΑΤΑ_ΚΑΤΑΤΑΞΗ ΥΠΕΡ.'!C125</f>
        <v>184</v>
      </c>
      <c r="CN9" s="125" t="s">
        <v>44</v>
      </c>
      <c r="CO9" s="125" t="s">
        <v>45</v>
      </c>
      <c r="CP9" s="125" t="str">
        <f>CJ9</f>
        <v>14/05/2014</v>
      </c>
      <c r="CQ9" s="125"/>
    </row>
    <row r="10" spans="85:93" ht="39.75" customHeight="1">
      <c r="CG10" s="126">
        <f>'2_ΡΑΒΔΟΓΡΑΜΜΑΤΑ_ΚΑΤΑΤΑΞΗ ΥΠΕΡ.'!C134</f>
        <v>205</v>
      </c>
      <c r="CI10" s="125" t="s">
        <v>46</v>
      </c>
      <c r="CM10" s="126">
        <f>'2_ΡΑΒΔΟΓΡΑΜΜΑΤΑ_ΚΑΤΑΤΑΞΗ ΥΠΕΡ.'!C134</f>
        <v>205</v>
      </c>
      <c r="CO10" s="125" t="s">
        <v>47</v>
      </c>
    </row>
    <row r="11" spans="85:93" ht="39.75" customHeight="1">
      <c r="CG11" s="126">
        <f>'2_ΡΑΒΔΟΓΡΑΜΜΑΤΑ_ΚΑΤΑΤΑΞΗ ΥΠΕΡ.'!C143</f>
        <v>179</v>
      </c>
      <c r="CI11" s="125" t="s">
        <v>48</v>
      </c>
      <c r="CM11" s="126">
        <f>'2_ΡΑΒΔΟΓΡΑΜΜΑΤΑ_ΚΑΤΑΤΑΞΗ ΥΠΕΡ.'!C143</f>
        <v>179</v>
      </c>
      <c r="CO11" s="125" t="s">
        <v>49</v>
      </c>
    </row>
    <row r="12" spans="85:93" ht="39.75" customHeight="1">
      <c r="CG12" s="126">
        <f>'2_ΡΑΒΔΟΓΡΑΜΜΑΤΑ_ΚΑΤΑΤΑΞΗ ΥΠΕΡ.'!C152</f>
        <v>165</v>
      </c>
      <c r="CI12" s="125" t="s">
        <v>50</v>
      </c>
      <c r="CM12" s="126">
        <f>'2_ΡΑΒΔΟΓΡΑΜΜΑΤΑ_ΚΑΤΑΤΑΞΗ ΥΠΕΡ.'!C152</f>
        <v>165</v>
      </c>
      <c r="CO12" s="125" t="s">
        <v>51</v>
      </c>
    </row>
    <row r="13" spans="85:93" ht="39.75" customHeight="1">
      <c r="CG13" s="126">
        <f>'2_ΡΑΒΔΟΓΡΑΜΜΑΤΑ_ΚΑΤΑΤΑΞΗ ΥΠΕΡ.'!C161</f>
        <v>203</v>
      </c>
      <c r="CI13" s="125" t="s">
        <v>52</v>
      </c>
      <c r="CM13" s="126">
        <f>'2_ΡΑΒΔΟΓΡΑΜΜΑΤΑ_ΚΑΤΑΤΑΞΗ ΥΠΕΡ.'!C161</f>
        <v>203</v>
      </c>
      <c r="CO13" s="125" t="s">
        <v>53</v>
      </c>
    </row>
    <row r="14" ht="15"/>
    <row r="15" ht="15"/>
    <row r="16" spans="84:90" ht="23.25">
      <c r="CF16" s="128" t="str">
        <f>$CF$9&amp;$CG$9&amp;$CH$9&amp;CI9&amp;$CJ$9</f>
        <v>ΣΥΝΟΛΙΚΟ ΚΟΣΤΟΣ ΑΓΟΡΑΣ 184 ΚΟΙΝΩΝ ΠΡΟΪΟΝΤΩΝ ΑΝΑ ΥΠΕΡΑΓOΡΑ ΛΕΥΚΩΣΙΑΣ 14/05/2014</v>
      </c>
      <c r="CL16" s="128" t="str">
        <f>$CL$9&amp;$CM$9&amp;$CN$9&amp;CO9&amp;$CP$9</f>
        <v>ΔΕΙΚΤΗΣ ΤΙΜΩΝ ΥΠΕΡΑΓΟΡΩΝ  ΓΙΑ 184 ΚΟΙΝΑ ΠΡΟΪΟΝΤΑ _ΛΕΥΚΩΣΙΑ 14/05/2014</v>
      </c>
    </row>
    <row r="17" spans="84:90" ht="23.25">
      <c r="CF17" s="128" t="str">
        <f>$CF$9&amp;$CG$10&amp;$CH$9&amp;CI10&amp;$CJ$9</f>
        <v>ΣΥΝΟΛΙΚΟ ΚΟΣΤΟΣ ΑΓΟΡΑΣ 205 ΚΟΙΝΩΝ ΠΡΟΪΟΝΤΩΝ ΑΝΑ ΥΠΕΡΑΓOΡΑ ΛΕΜΕΣΟΥ 14/05/2014</v>
      </c>
      <c r="CL17" s="128" t="str">
        <f>$CL$9&amp;$CM$10&amp;$CN$9&amp;CO10&amp;$CP$9</f>
        <v>ΔΕΙΚΤΗΣ ΤΙΜΩΝ ΥΠΕΡΑΓΟΡΩΝ  ΓΙΑ 205 ΚΟΙΝΑ ΠΡΟΪΟΝΤΑ _ΛΕΜΕΣΟΣ 14/05/2014</v>
      </c>
    </row>
    <row r="18" spans="84:90" ht="23.25">
      <c r="CF18" s="128" t="str">
        <f>$CF$9&amp;$CG$11&amp;$CH$9&amp;CI11&amp;$CJ$9</f>
        <v>ΣΥΝΟΛΙΚΟ ΚΟΣΤΟΣ ΑΓΟΡΑΣ 179 ΚΟΙΝΩΝ ΠΡΟΪΟΝΤΩΝ ΑΝΑ ΥΠΕΡΑΓOΡΑ ΛΑΡΝΑΚΑΣ 14/05/2014</v>
      </c>
      <c r="CL18" s="128" t="str">
        <f>$CL$9&amp;$CM$11&amp;$CN$9&amp;CO11&amp;$CP$9</f>
        <v>ΔΕΙΚΤΗΣ ΤΙΜΩΝ ΥΠΕΡΑΓΟΡΩΝ  ΓΙΑ 179 ΚΟΙΝΑ ΠΡΟΪΟΝΤΑ _ΛΑΡΝΑΚΑ 14/05/2014</v>
      </c>
    </row>
    <row r="19" spans="84:90" ht="23.25">
      <c r="CF19" s="128" t="str">
        <f>$CF$9&amp;$CG$12&amp;$CH$9&amp;CI12&amp;$CJ$9</f>
        <v>ΣΥΝΟΛΙΚΟ ΚΟΣΤΟΣ ΑΓΟΡΑΣ 165 ΚΟΙΝΩΝ ΠΡΟΪΟΝΤΩΝ ΑΝΑ ΥΠΕΡΑΓOΡΑ ΠΑΦΟΥ 14/05/2014</v>
      </c>
      <c r="CL19" s="128" t="str">
        <f>$CL$9&amp;$CM$12&amp;$CN$9&amp;CO12&amp;$CP$9</f>
        <v>ΔΕΙΚΤΗΣ ΤΙΜΩΝ ΥΠΕΡΑΓΟΡΩΝ  ΓΙΑ 165 ΚΟΙΝΑ ΠΡΟΪΟΝΤΑ _ΠΑΦΟΣ 14/05/2014</v>
      </c>
    </row>
    <row r="20" spans="84:90" ht="23.25">
      <c r="CF20" s="128" t="str">
        <f>$CF$9&amp;$CG$13&amp;$CH$9&amp;CI13&amp;$CJ$9</f>
        <v>ΣΥΝΟΛΙΚΟ ΚΟΣΤΟΣ ΑΓΟΡΑΣ 203 ΚΟΙΝΩΝ ΠΡΟΪΟΝΤΩΝ ΑΝΑ ΥΠΕΡΑΓOΡΑ ΑΜΜΟΧΩΣΤΟΥ 14/05/2014</v>
      </c>
      <c r="CL20" s="128" t="str">
        <f>$CL$9&amp;$CM$13&amp;$CN$9&amp;CO13&amp;$CP$9</f>
        <v>ΔΕΙΚΤΗΣ ΤΙΜΩΝ ΥΠΕΡΑΓΟΡΩΝ  ΓΙΑ 203 ΚΟΙΝΑ ΠΡΟΪΟΝΤΑ _ΑΜΜΟΧΩΣΤΟΣ  14/05/2014</v>
      </c>
    </row>
    <row r="21" ht="23.25">
      <c r="CF21" s="128"/>
    </row>
    <row r="22" ht="23.25">
      <c r="CF22" s="128"/>
    </row>
    <row r="23" ht="15">
      <c r="AC23" s="129"/>
    </row>
    <row r="24" ht="15">
      <c r="AC24" s="129"/>
    </row>
    <row r="25" ht="15">
      <c r="AC25" s="129"/>
    </row>
    <row r="26" ht="15">
      <c r="AC26" s="129"/>
    </row>
    <row r="27" ht="15">
      <c r="AC27" s="129"/>
    </row>
    <row r="28" ht="15">
      <c r="AC28" s="129"/>
    </row>
    <row r="29" ht="15">
      <c r="AC29" s="129"/>
    </row>
    <row r="30" ht="15">
      <c r="AC30" s="129"/>
    </row>
    <row r="31" ht="15">
      <c r="AC31" s="129"/>
    </row>
    <row r="32" ht="15">
      <c r="AC32" s="129"/>
    </row>
    <row r="33" ht="15"/>
    <row r="34" ht="15"/>
    <row r="35" ht="15"/>
    <row r="36" ht="15"/>
    <row r="37" ht="15"/>
    <row r="38" ht="15"/>
    <row r="39" ht="15"/>
    <row r="40" ht="39.75" customHeight="1"/>
    <row r="41" ht="39.75" customHeight="1"/>
    <row r="42" ht="39.75" customHeight="1"/>
    <row r="43" ht="39.75" customHeight="1"/>
    <row r="44" ht="39.75" customHeight="1"/>
    <row r="45" ht="39.75" customHeight="1"/>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39.75" customHeight="1"/>
    <row r="73" ht="39.75" customHeight="1"/>
    <row r="74" ht="15"/>
    <row r="75" ht="39.75" customHeight="1"/>
    <row r="76" ht="39.75" customHeight="1"/>
    <row r="77" ht="39.75" customHeight="1"/>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39.75" customHeight="1"/>
    <row r="102" ht="39.75" customHeight="1"/>
    <row r="103" ht="39.75" customHeight="1"/>
    <row r="104" ht="39.75" customHeight="1"/>
    <row r="105" ht="39.75" customHeight="1"/>
    <row r="106" ht="15"/>
    <row r="107" ht="15"/>
    <row r="108" ht="15"/>
    <row r="109" ht="15"/>
    <row r="110" ht="15"/>
    <row r="111" ht="15"/>
    <row r="112" ht="15"/>
    <row r="113" ht="15"/>
    <row r="114" ht="15"/>
    <row r="115" ht="15"/>
    <row r="116" ht="27" customHeight="1"/>
    <row r="117" ht="36" customHeight="1"/>
    <row r="118" ht="36" customHeight="1"/>
    <row r="119" ht="55.5" customHeight="1"/>
    <row r="120" ht="36" customHeight="1"/>
    <row r="121" ht="36" customHeight="1"/>
    <row r="122" ht="36" customHeight="1"/>
    <row r="123" spans="2:4" ht="36" customHeight="1">
      <c r="B123" s="335" t="s">
        <v>62</v>
      </c>
      <c r="C123" s="335"/>
      <c r="D123" s="335"/>
    </row>
    <row r="124" spans="2:3" ht="36" customHeight="1" thickBot="1">
      <c r="B124" s="130" t="s">
        <v>14</v>
      </c>
      <c r="C124" s="131" t="s">
        <v>88</v>
      </c>
    </row>
    <row r="125" spans="2:4" ht="47.25" customHeight="1" thickBot="1">
      <c r="B125" s="132" t="s">
        <v>54</v>
      </c>
      <c r="C125" s="133">
        <v>184</v>
      </c>
      <c r="D125" s="134" t="s">
        <v>55</v>
      </c>
    </row>
    <row r="126" spans="2:4" ht="59.25" customHeight="1" thickBot="1">
      <c r="B126" s="135" t="s">
        <v>0</v>
      </c>
      <c r="C126" s="136" t="s">
        <v>2</v>
      </c>
      <c r="D126" s="137" t="s">
        <v>1</v>
      </c>
    </row>
    <row r="127" spans="2:4" ht="47.25" customHeight="1">
      <c r="B127" s="164" t="s">
        <v>116</v>
      </c>
      <c r="C127" s="139">
        <v>453.99626656916234</v>
      </c>
      <c r="D127" s="140">
        <v>100</v>
      </c>
    </row>
    <row r="128" spans="2:4" ht="47.25" customHeight="1">
      <c r="B128" s="254" t="s">
        <v>117</v>
      </c>
      <c r="C128" s="142">
        <v>486.89000000000027</v>
      </c>
      <c r="D128" s="143">
        <v>107.24537531539961</v>
      </c>
    </row>
    <row r="129" spans="2:4" ht="47.25" customHeight="1">
      <c r="B129" s="253" t="s">
        <v>118</v>
      </c>
      <c r="C129" s="145">
        <v>499.85</v>
      </c>
      <c r="D129" s="146">
        <v>110.10002434102665</v>
      </c>
    </row>
    <row r="130" spans="2:4" ht="47.25" customHeight="1">
      <c r="B130" s="257" t="s">
        <v>119</v>
      </c>
      <c r="C130" s="148">
        <v>511.43</v>
      </c>
      <c r="D130" s="149">
        <v>112.65070610929531</v>
      </c>
    </row>
    <row r="131" spans="2:4" ht="47.25" customHeight="1">
      <c r="B131" s="257" t="s">
        <v>120</v>
      </c>
      <c r="C131" s="148">
        <v>512.2099999999998</v>
      </c>
      <c r="D131" s="149">
        <v>112.82251368954134</v>
      </c>
    </row>
    <row r="132" spans="2:4" ht="47.25" customHeight="1">
      <c r="B132" s="257" t="s">
        <v>121</v>
      </c>
      <c r="C132" s="148">
        <v>522.3729999999999</v>
      </c>
      <c r="D132" s="149">
        <v>115.06107835369633</v>
      </c>
    </row>
    <row r="133" spans="2:4" ht="47.25" customHeight="1" thickBot="1">
      <c r="B133" s="150"/>
      <c r="C133" s="151"/>
      <c r="D133" s="214">
        <f>IF(AND(D127="",D128="",D129="",D130="",D131=""),"",IF(AND(D127&lt;=D128,D128&lt;=D129,D129&lt;=D130,D130),"","ΠΡΟΣΟΧΗ ΤΑΞΙΝΟΜΗΣΗ"))</f>
      </c>
    </row>
    <row r="134" spans="2:4" ht="47.25" customHeight="1" thickBot="1">
      <c r="B134" s="132" t="s">
        <v>56</v>
      </c>
      <c r="C134" s="133">
        <v>205</v>
      </c>
      <c r="D134" s="134" t="s">
        <v>55</v>
      </c>
    </row>
    <row r="135" spans="2:4" ht="59.25" customHeight="1" thickBot="1">
      <c r="B135" s="152" t="s">
        <v>0</v>
      </c>
      <c r="C135" s="136" t="s">
        <v>2</v>
      </c>
      <c r="D135" s="153" t="s">
        <v>1</v>
      </c>
    </row>
    <row r="136" spans="2:4" ht="47.25" customHeight="1">
      <c r="B136" s="138" t="s">
        <v>142</v>
      </c>
      <c r="C136" s="139">
        <v>547.7999999999997</v>
      </c>
      <c r="D136" s="140">
        <v>100</v>
      </c>
    </row>
    <row r="137" spans="2:4" ht="47.25" customHeight="1">
      <c r="B137" s="141" t="s">
        <v>143</v>
      </c>
      <c r="C137" s="142">
        <v>550.82</v>
      </c>
      <c r="D137" s="143">
        <v>100.55129609346483</v>
      </c>
    </row>
    <row r="138" spans="2:4" ht="47.25" customHeight="1">
      <c r="B138" s="141" t="s">
        <v>144</v>
      </c>
      <c r="C138" s="142">
        <v>551.2800000000001</v>
      </c>
      <c r="D138" s="143">
        <v>100.63526834611179</v>
      </c>
    </row>
    <row r="139" spans="2:4" ht="47.25" customHeight="1">
      <c r="B139" s="147" t="s">
        <v>145</v>
      </c>
      <c r="C139" s="148">
        <v>559.09</v>
      </c>
      <c r="D139" s="149">
        <v>102.06097115735675</v>
      </c>
    </row>
    <row r="140" spans="2:4" ht="47.25" customHeight="1">
      <c r="B140" s="147" t="s">
        <v>146</v>
      </c>
      <c r="C140" s="148">
        <v>570.9399999999998</v>
      </c>
      <c r="D140" s="149">
        <v>104.22416940489232</v>
      </c>
    </row>
    <row r="141" spans="2:4" ht="47.25" customHeight="1" thickBot="1">
      <c r="B141" s="154"/>
      <c r="C141" s="155"/>
      <c r="D141" s="156"/>
    </row>
    <row r="142" spans="2:4" ht="47.25" customHeight="1" thickBot="1">
      <c r="B142" s="215"/>
      <c r="C142" s="151">
        <f>IF(AND(C136="",C137="",C138="",C139=""),"",IF(AND(C136&lt;=C137,C137&lt;=C138,C138),"","ΠΡΟΣΟΧΗ ΤΑΞΙΝΟΜΗΣΗ"))</f>
      </c>
      <c r="D142" s="214">
        <f>IF(AND(D136="",D137="",D138="",D139=""),"",IF(AND(D136&lt;=D137,D137&lt;=D138,D138),"","ΠΡΟΣΟΧΗ ΤΑΞΙΝΟΜΗΣΗ"))</f>
      </c>
    </row>
    <row r="143" spans="2:4" ht="47.25" customHeight="1" thickBot="1">
      <c r="B143" s="132" t="s">
        <v>57</v>
      </c>
      <c r="C143" s="133">
        <v>179</v>
      </c>
      <c r="D143" s="134" t="s">
        <v>55</v>
      </c>
    </row>
    <row r="144" spans="2:4" ht="59.25" customHeight="1" thickBot="1">
      <c r="B144" s="152" t="s">
        <v>0</v>
      </c>
      <c r="C144" s="157" t="s">
        <v>2</v>
      </c>
      <c r="D144" s="153" t="s">
        <v>1</v>
      </c>
    </row>
    <row r="145" spans="2:4" ht="47.25" customHeight="1">
      <c r="B145" s="144" t="s">
        <v>36</v>
      </c>
      <c r="C145" s="145">
        <v>460.2300000000001</v>
      </c>
      <c r="D145" s="146">
        <v>100</v>
      </c>
    </row>
    <row r="146" spans="2:4" ht="47.25" customHeight="1">
      <c r="B146" s="141" t="s">
        <v>37</v>
      </c>
      <c r="C146" s="142">
        <v>465.65999999999974</v>
      </c>
      <c r="D146" s="143">
        <v>101.17984486017852</v>
      </c>
    </row>
    <row r="147" spans="2:4" ht="47.25" customHeight="1">
      <c r="B147" s="141" t="s">
        <v>90</v>
      </c>
      <c r="C147" s="142">
        <v>473.2499999999998</v>
      </c>
      <c r="D147" s="143">
        <v>102.82902027247238</v>
      </c>
    </row>
    <row r="148" spans="2:4" ht="47.25" customHeight="1">
      <c r="B148" s="256" t="s">
        <v>35</v>
      </c>
      <c r="C148" s="158">
        <v>475.05999999999995</v>
      </c>
      <c r="D148" s="159">
        <v>103.22230189253196</v>
      </c>
    </row>
    <row r="149" spans="2:4" ht="47.25" customHeight="1">
      <c r="B149" s="229" t="s">
        <v>34</v>
      </c>
      <c r="C149" s="160">
        <v>481.30000000000024</v>
      </c>
      <c r="D149" s="161">
        <v>104.57814570975385</v>
      </c>
    </row>
    <row r="150" spans="2:4" ht="47.25" customHeight="1" thickBot="1">
      <c r="B150" s="162"/>
      <c r="C150" s="225"/>
      <c r="D150" s="163"/>
    </row>
    <row r="151" spans="2:4" ht="47.25" customHeight="1" thickBot="1">
      <c r="B151" s="215"/>
      <c r="C151" s="151">
        <f>IF(AND(C145="",C146="",C147="",C148=""),"",IF(AND(C145&lt;=C146,C146&lt;=C147,C147),"","ΠΡΟΣΟΧΗ ΤΑΞΙΝΟΜΗΣΗ"))</f>
      </c>
      <c r="D151" s="214">
        <f>IF(AND(D145="",D146="",D147="",D148=""),"",IF(AND(D145&lt;=D146,D146&lt;=D147,D147),"","ΠΡΟΣΟΧΗ ΤΑΞΙΝΟΜΗΣΗ"))</f>
      </c>
    </row>
    <row r="152" spans="2:4" ht="47.25" customHeight="1" thickBot="1">
      <c r="B152" s="132" t="s">
        <v>58</v>
      </c>
      <c r="C152" s="133">
        <v>165</v>
      </c>
      <c r="D152" s="134" t="s">
        <v>55</v>
      </c>
    </row>
    <row r="153" spans="2:4" ht="59.25" customHeight="1" thickBot="1">
      <c r="B153" s="135" t="s">
        <v>0</v>
      </c>
      <c r="C153" s="136" t="s">
        <v>2</v>
      </c>
      <c r="D153" s="137" t="s">
        <v>1</v>
      </c>
    </row>
    <row r="154" spans="2:4" ht="47.25" customHeight="1">
      <c r="B154" s="164" t="s">
        <v>134</v>
      </c>
      <c r="C154" s="139">
        <v>453.1499999999999</v>
      </c>
      <c r="D154" s="140">
        <v>100</v>
      </c>
    </row>
    <row r="155" spans="2:4" ht="47.25" customHeight="1">
      <c r="B155" s="141" t="s">
        <v>135</v>
      </c>
      <c r="C155" s="142">
        <v>460.3299999999999</v>
      </c>
      <c r="D155" s="143">
        <v>101.58446430541763</v>
      </c>
    </row>
    <row r="156" spans="2:4" ht="47.25" customHeight="1">
      <c r="B156" s="141" t="s">
        <v>136</v>
      </c>
      <c r="C156" s="142">
        <v>471.69000000000017</v>
      </c>
      <c r="D156" s="143">
        <v>104.09136047666341</v>
      </c>
    </row>
    <row r="157" spans="2:4" ht="47.25" customHeight="1">
      <c r="B157" s="147" t="s">
        <v>137</v>
      </c>
      <c r="C157" s="148">
        <v>472.7900000000002</v>
      </c>
      <c r="D157" s="149">
        <v>104.33410570451291</v>
      </c>
    </row>
    <row r="158" spans="2:4" ht="47.25" customHeight="1">
      <c r="B158" s="211"/>
      <c r="C158" s="212"/>
      <c r="D158" s="213"/>
    </row>
    <row r="159" spans="2:4" ht="47.25" customHeight="1" thickBot="1">
      <c r="B159" s="154"/>
      <c r="C159" s="155"/>
      <c r="D159" s="156"/>
    </row>
    <row r="160" spans="2:4" ht="47.25" customHeight="1" thickBot="1">
      <c r="B160" s="215"/>
      <c r="C160" s="151">
        <f>IF(AND(C154="",C155="",C156="",C157="",C159=""),"",IF(AND(C154&lt;=C155,C155&lt;=C156,C156&lt;=C157),"","ΠΡΟΣΟΧΗ ΤΑΞΙΝΟΜΗΣΗ"))</f>
      </c>
      <c r="D160" s="214">
        <f>IF(AND(D154="",D155="",D156="",D157="",D159=""),"",IF(AND(D154&lt;=D155,D155&lt;=D156,D156&lt;=D157),"","ΠΡΟΣΟΧΗ ΤΑΞΙΝΟΜΗΣΗ"))</f>
      </c>
    </row>
    <row r="161" spans="2:4" ht="47.25" customHeight="1" thickBot="1">
      <c r="B161" s="132" t="s">
        <v>59</v>
      </c>
      <c r="C161" s="133">
        <v>203</v>
      </c>
      <c r="D161" s="165" t="s">
        <v>55</v>
      </c>
    </row>
    <row r="162" spans="2:4" ht="59.25" customHeight="1" thickBot="1">
      <c r="B162" s="135" t="s">
        <v>0</v>
      </c>
      <c r="C162" s="136" t="s">
        <v>2</v>
      </c>
      <c r="D162" s="137" t="s">
        <v>1</v>
      </c>
    </row>
    <row r="163" spans="2:4" ht="47.25" customHeight="1">
      <c r="B163" s="138" t="s">
        <v>111</v>
      </c>
      <c r="C163" s="139">
        <v>570.1099999999999</v>
      </c>
      <c r="D163" s="140">
        <v>100</v>
      </c>
    </row>
    <row r="164" spans="2:4" ht="47.25" customHeight="1">
      <c r="B164" s="141" t="s">
        <v>112</v>
      </c>
      <c r="C164" s="142">
        <v>590.68</v>
      </c>
      <c r="D164" s="143">
        <v>103.60807563452667</v>
      </c>
    </row>
    <row r="165" spans="2:4" ht="47.25" customHeight="1" thickBot="1">
      <c r="B165" s="162" t="s">
        <v>113</v>
      </c>
      <c r="C165" s="276">
        <v>610.06</v>
      </c>
      <c r="D165" s="163">
        <v>107.00741962077494</v>
      </c>
    </row>
    <row r="166" spans="3:4" ht="35.25" customHeight="1">
      <c r="C166" s="46">
        <f>IF(AND(C163="",C164=""),"",IF(AND(C163&lt;=C164,C164),"","ΠΡΟΣΟΧΗ ΤΑΞΙΝΟΜΗΣΗ"))</f>
      </c>
      <c r="D166" s="46">
        <f>IF(AND(D163="",D164=""),"",IF(AND(D163&lt;=D164,D164),"","ΠΡΟΣΟΧΗ ΤΑΞΙΝΟΜΗΣΗ"))</f>
      </c>
    </row>
  </sheetData>
  <sheetProtection selectLockedCells="1" sort="0"/>
  <mergeCells count="4">
    <mergeCell ref="A3:F3"/>
    <mergeCell ref="A4:B4"/>
    <mergeCell ref="B123:D123"/>
    <mergeCell ref="A2:F2"/>
  </mergeCells>
  <conditionalFormatting sqref="C133">
    <cfRule type="containsText" priority="10" dxfId="22" operator="containsText" stopIfTrue="1" text="ΠΡΟΣΟΧΗ ΤΑΞΙΝΟΜΗΣΗ">
      <formula>NOT(ISERROR(SEARCH("ΠΡΟΣΟΧΗ ΤΑΞΙΝΟΜΗΣΗ",C133)))</formula>
    </cfRule>
  </conditionalFormatting>
  <conditionalFormatting sqref="D133">
    <cfRule type="containsText" priority="9" dxfId="22" operator="containsText" stopIfTrue="1" text="ΠΡΟΣΟΧΗ ΤΑΞΙΝΟΜΗΣΗ">
      <formula>NOT(ISERROR(SEARCH("ΠΡΟΣΟΧΗ ΤΑΞΙΝΟΜΗΣΗ",D133)))</formula>
    </cfRule>
  </conditionalFormatting>
  <conditionalFormatting sqref="C142">
    <cfRule type="containsText" priority="8" dxfId="22" operator="containsText" stopIfTrue="1" text="ΠΡΟΣΟΧΗ ΤΑΞΙΝΟΜΗΣΗ">
      <formula>NOT(ISERROR(SEARCH("ΠΡΟΣΟΧΗ ΤΑΞΙΝΟΜΗΣΗ",C142)))</formula>
    </cfRule>
  </conditionalFormatting>
  <conditionalFormatting sqref="D142">
    <cfRule type="containsText" priority="7" dxfId="22" operator="containsText" stopIfTrue="1" text="ΠΡΟΣΟΧΗ ΤΑΞΙΝΟΜΗΣΗ">
      <formula>NOT(ISERROR(SEARCH("ΠΡΟΣΟΧΗ ΤΑΞΙΝΟΜΗΣΗ",D142)))</formula>
    </cfRule>
  </conditionalFormatting>
  <conditionalFormatting sqref="C151">
    <cfRule type="containsText" priority="6" dxfId="22" operator="containsText" stopIfTrue="1" text="ΠΡΟΣΟΧΗ ΤΑΞΙΝΟΜΗΣΗ">
      <formula>NOT(ISERROR(SEARCH("ΠΡΟΣΟΧΗ ΤΑΞΙΝΟΜΗΣΗ",C151)))</formula>
    </cfRule>
  </conditionalFormatting>
  <conditionalFormatting sqref="D151">
    <cfRule type="containsText" priority="5" dxfId="22" operator="containsText" stopIfTrue="1" text="ΠΡΟΣΟΧΗ ΤΑΞΙΝΟΜΗΣΗ">
      <formula>NOT(ISERROR(SEARCH("ΠΡΟΣΟΧΗ ΤΑΞΙΝΟΜΗΣΗ",D151)))</formula>
    </cfRule>
  </conditionalFormatting>
  <conditionalFormatting sqref="C160">
    <cfRule type="containsText" priority="4" dxfId="22" operator="containsText" stopIfTrue="1" text="ΠΡΟΣΟΧΗ ΤΑΞΙΝΟΜΗΣΗ">
      <formula>NOT(ISERROR(SEARCH("ΠΡΟΣΟΧΗ ΤΑΞΙΝΟΜΗΣΗ",C160)))</formula>
    </cfRule>
  </conditionalFormatting>
  <conditionalFormatting sqref="D160">
    <cfRule type="containsText" priority="3" dxfId="22" operator="containsText" stopIfTrue="1" text="ΠΡΟΣΟΧΗ ΤΑΞΙΝΟΜΗΣΗ">
      <formula>NOT(ISERROR(SEARCH("ΠΡΟΣΟΧΗ ΤΑΞΙΝΟΜΗΣΗ",D160)))</formula>
    </cfRule>
  </conditionalFormatting>
  <conditionalFormatting sqref="C166">
    <cfRule type="containsText" priority="2" dxfId="22" operator="containsText" stopIfTrue="1" text="ΠΡΟΣΟΧΗ ΤΑΞΙΝΟΜΗΣΗ">
      <formula>NOT(ISERROR(SEARCH("ΠΡΟΣΟΧΗ ΤΑΞΙΝΟΜΗΣΗ",C166)))</formula>
    </cfRule>
  </conditionalFormatting>
  <conditionalFormatting sqref="D166">
    <cfRule type="containsText" priority="1" dxfId="22" operator="containsText" stopIfTrue="1" text="ΠΡΟΣΟΧΗ ΤΑΞΙΝΟΜΗΣΗ">
      <formula>NOT(ISERROR(SEARCH("ΠΡΟΣΟΧΗ ΤΑΞΙΝΟΜΗΣΗ",D166)))</formula>
    </cfRule>
  </conditionalFormatting>
  <printOptions horizontalCentered="1"/>
  <pageMargins left="0.2362204724409449" right="0.2362204724409449" top="0.7874015748031497" bottom="0.07874015748031496" header="0.2362204724409449" footer="0.31496062992125984"/>
  <pageSetup horizontalDpi="600" verticalDpi="600" orientation="portrait" paperSize="9" scale="28" r:id="rId2"/>
  <drawing r:id="rId1"/>
</worksheet>
</file>

<file path=xl/worksheets/sheet3.xml><?xml version="1.0" encoding="utf-8"?>
<worksheet xmlns="http://schemas.openxmlformats.org/spreadsheetml/2006/main" xmlns:r="http://schemas.openxmlformats.org/officeDocument/2006/relationships">
  <dimension ref="A2:CD167"/>
  <sheetViews>
    <sheetView showGridLines="0" zoomScale="55" zoomScaleNormal="55" zoomScaleSheetLayoutView="70" workbookViewId="0" topLeftCell="A1">
      <pane ySplit="3" topLeftCell="A160" activePane="bottomLeft" state="frozen"/>
      <selection pane="topLeft" activeCell="A1" sqref="A1"/>
      <selection pane="bottomLeft" activeCell="D161" sqref="D161:E165"/>
    </sheetView>
  </sheetViews>
  <sheetFormatPr defaultColWidth="9.140625" defaultRowHeight="15"/>
  <cols>
    <col min="1" max="1" width="12.57421875" style="13" customWidth="1"/>
    <col min="2" max="2" width="35.8515625" style="13" customWidth="1"/>
    <col min="3" max="3" width="13.00390625" style="13" customWidth="1"/>
    <col min="4" max="4" width="35.8515625" style="13" customWidth="1"/>
    <col min="5" max="5" width="13.00390625" style="13" customWidth="1"/>
    <col min="6" max="6" width="35.8515625" style="13" customWidth="1"/>
    <col min="7" max="7" width="13.00390625" style="13" customWidth="1"/>
    <col min="8" max="8" width="35.8515625" style="13" customWidth="1"/>
    <col min="9" max="9" width="14.7109375" style="13" customWidth="1"/>
    <col min="10" max="10" width="35.8515625" style="13" customWidth="1"/>
    <col min="11" max="11" width="13.00390625" style="13" customWidth="1"/>
    <col min="12" max="22" width="9.421875" style="13" customWidth="1"/>
    <col min="23" max="23" width="8.57421875" style="13" customWidth="1"/>
    <col min="24" max="24" width="9.140625" style="13" customWidth="1"/>
    <col min="25" max="25" width="13.140625" style="13" customWidth="1"/>
    <col min="26" max="74" width="9.140625" style="13" customWidth="1"/>
    <col min="75" max="76" width="13.140625" style="13" hidden="1" customWidth="1"/>
    <col min="77" max="77" width="15.140625" style="13" hidden="1" customWidth="1"/>
    <col min="78" max="88" width="0" style="13" hidden="1" customWidth="1"/>
    <col min="89" max="16384" width="9.140625" style="13" customWidth="1"/>
  </cols>
  <sheetData>
    <row r="1" ht="15.75" thickBot="1"/>
    <row r="2" spans="1:25" s="166" customFormat="1" ht="50.25" customHeight="1" thickBot="1">
      <c r="A2" s="337" t="s">
        <v>67</v>
      </c>
      <c r="B2" s="338"/>
      <c r="C2" s="338"/>
      <c r="D2" s="338"/>
      <c r="E2" s="338"/>
      <c r="F2" s="338"/>
      <c r="G2" s="338"/>
      <c r="H2" s="338"/>
      <c r="I2" s="339"/>
      <c r="J2" s="167"/>
      <c r="K2" s="167"/>
      <c r="L2" s="167"/>
      <c r="M2" s="167"/>
      <c r="N2" s="167"/>
      <c r="O2" s="167"/>
      <c r="P2" s="167"/>
      <c r="Q2" s="167"/>
      <c r="R2" s="167"/>
      <c r="S2" s="167"/>
      <c r="T2" s="167"/>
      <c r="U2" s="167"/>
      <c r="V2" s="167"/>
      <c r="W2" s="167"/>
      <c r="Y2" s="168"/>
    </row>
    <row r="3" spans="2:5" ht="30" customHeight="1">
      <c r="B3" s="340" t="s">
        <v>5</v>
      </c>
      <c r="C3" s="340"/>
      <c r="D3" s="340"/>
      <c r="E3" s="190" t="s">
        <v>88</v>
      </c>
    </row>
    <row r="4" ht="15"/>
    <row r="5" ht="15"/>
    <row r="6" ht="15"/>
    <row r="7" ht="15">
      <c r="BY7" s="13" t="s">
        <v>6</v>
      </c>
    </row>
    <row r="8" spans="75:82" ht="19.5">
      <c r="BW8" s="14" t="s">
        <v>7</v>
      </c>
      <c r="BX8" s="14" t="s">
        <v>8</v>
      </c>
      <c r="BY8" s="15" t="str">
        <f>BY7&amp;E3</f>
        <v>_17/07/2014</v>
      </c>
      <c r="CB8" s="14" t="s">
        <v>9</v>
      </c>
      <c r="CC8" s="14" t="s">
        <v>8</v>
      </c>
      <c r="CD8" s="14" t="str">
        <f>BY8</f>
        <v>_17/07/2014</v>
      </c>
    </row>
    <row r="9" spans="76:82" ht="19.5">
      <c r="BX9" s="14" t="s">
        <v>10</v>
      </c>
      <c r="BY9" s="14"/>
      <c r="CC9" s="14" t="s">
        <v>10</v>
      </c>
      <c r="CD9" s="14"/>
    </row>
    <row r="10" spans="76:81" ht="19.5">
      <c r="BX10" s="14" t="s">
        <v>11</v>
      </c>
      <c r="BY10" s="14"/>
      <c r="CC10" s="14" t="s">
        <v>11</v>
      </c>
    </row>
    <row r="11" spans="10:81" ht="19.5">
      <c r="J11" s="166"/>
      <c r="BX11" s="14" t="s">
        <v>12</v>
      </c>
      <c r="BY11" s="14"/>
      <c r="CC11" s="14" t="s">
        <v>12</v>
      </c>
    </row>
    <row r="12" spans="76:81" ht="19.5">
      <c r="BX12" s="14" t="s">
        <v>13</v>
      </c>
      <c r="BY12" s="14"/>
      <c r="CC12" s="14" t="s">
        <v>13</v>
      </c>
    </row>
    <row r="13" ht="15"/>
    <row r="14" ht="15"/>
    <row r="15" spans="75:81" ht="18.75">
      <c r="BW15" s="16" t="str">
        <f>BW8&amp;BX8&amp;BY8</f>
        <v>ΑΡΙΘΜΟΣ ΠΡΟÏΟΝΤΩΝ ΠΟΥ ΕΙΝΑΙ ΦΘΗΝΟΤΕΡΗ Η ΥΠΕΡΑΓΟΡΑ ΛΕΥΚΩΣΙΑ_17/07/2014</v>
      </c>
      <c r="BX15" s="16"/>
      <c r="BY15" s="17"/>
      <c r="BZ15" s="16"/>
      <c r="CA15" s="16"/>
      <c r="CB15" s="16"/>
      <c r="CC15" s="16"/>
    </row>
    <row r="16" spans="75:77" ht="19.5">
      <c r="BW16" s="16" t="str">
        <f>BW8&amp;BX9&amp;BY8</f>
        <v>ΑΡΙΘΜΟΣ ΠΡΟÏΟΝΤΩΝ ΠΟΥ ΕΙΝΑΙ ΦΘΗΝΟΤΕΡΗ Η ΥΠΕΡΑΓΟΡΑ ΛΕΜΕΣΟΣ_17/07/2014</v>
      </c>
      <c r="BY16" s="14"/>
    </row>
    <row r="17" spans="75:77" ht="19.5">
      <c r="BW17" s="16" t="str">
        <f>BW8&amp;BX10&amp;BY8</f>
        <v>ΑΡΙΘΜΟΣ ΠΡΟÏΟΝΤΩΝ ΠΟΥ ΕΙΝΑΙ ΦΘΗΝΟΤΕΡΗ Η ΥΠΕΡΑΓΟΡΑ ΛΑΡΝΑΚΑ_17/07/2014</v>
      </c>
      <c r="BY17" s="14"/>
    </row>
    <row r="18" ht="18.75">
      <c r="BW18" s="16" t="str">
        <f>BW8&amp;BX11&amp;BY8</f>
        <v>ΑΡΙΘΜΟΣ ΠΡΟÏΟΝΤΩΝ ΠΟΥ ΕΙΝΑΙ ΦΘΗΝΟΤΕΡΗ Η ΥΠΕΡΑΓΟΡΑ ΠΑΦΟΣ_17/07/2014</v>
      </c>
    </row>
    <row r="19" ht="18.75">
      <c r="BW19" s="16" t="str">
        <f>BW8&amp;BX12&amp;BY8</f>
        <v>ΑΡΙΘΜΟΣ ΠΡΟÏΟΝΤΩΝ ΠΟΥ ΕΙΝΑΙ ΦΘΗΝΟΤΕΡΗ Η ΥΠΕΡΑΓΟΡΑ ΑΜΜΟΧΩΣΤΟΣ_17/07/2014</v>
      </c>
    </row>
    <row r="20" ht="15"/>
    <row r="21" ht="15"/>
    <row r="22" ht="15"/>
    <row r="23" ht="15"/>
    <row r="24" ht="18.75">
      <c r="BW24" s="16" t="str">
        <f>CB8&amp;CC8&amp;CD8</f>
        <v>ΑΡΙΘΜΟΣ ΚΑΤΗΓΟΡIΩΝ ΠΟΥ ΕΙΝΑΙ ΦΘΗΝΟΤΕΡΗ Η ΥΠΕΡΑΓΟΡΑ  ΛΕΥΚΩΣΙΑ_17/07/2014</v>
      </c>
    </row>
    <row r="25" ht="18.75">
      <c r="BW25" s="16" t="str">
        <f>CB8&amp;CC9&amp;CD8</f>
        <v>ΑΡΙΘΜΟΣ ΚΑΤΗΓΟΡIΩΝ ΠΟΥ ΕΙΝΑΙ ΦΘΗΝΟΤΕΡΗ Η ΥΠΕΡΑΓΟΡΑ  ΛΕΜΕΣΟΣ_17/07/2014</v>
      </c>
    </row>
    <row r="26" ht="18.75">
      <c r="BW26" s="16" t="str">
        <f>CB8&amp;CC10&amp;CD8</f>
        <v>ΑΡΙΘΜΟΣ ΚΑΤΗΓΟΡIΩΝ ΠΟΥ ΕΙΝΑΙ ΦΘΗΝΟΤΕΡΗ Η ΥΠΕΡΑΓΟΡΑ  ΛΑΡΝΑΚΑ_17/07/2014</v>
      </c>
    </row>
    <row r="27" ht="18.75">
      <c r="BW27" s="16" t="str">
        <f>CB8&amp;CC11&amp;CD8</f>
        <v>ΑΡΙΘΜΟΣ ΚΑΤΗΓΟΡIΩΝ ΠΟΥ ΕΙΝΑΙ ΦΘΗΝΟΤΕΡΗ Η ΥΠΕΡΑΓΟΡΑ  ΠΑΦΟΣ_17/07/2014</v>
      </c>
    </row>
    <row r="28" ht="18.75">
      <c r="BW28" s="16" t="str">
        <f>CB8&amp;CC12&amp;CD8</f>
        <v>ΑΡΙΘΜΟΣ ΚΑΤΗΓΟΡIΩΝ ΠΟΥ ΕΙΝΑΙ ΦΘΗΝΟΤΕΡΗ Η ΥΠΕΡΑΓΟΡΑ  ΑΜΜΟΧΩΣΤΟΣ_17/07/2014</v>
      </c>
    </row>
    <row r="29" ht="18.75">
      <c r="BW29" s="16">
        <f>CB13&amp;CC13&amp;CD13</f>
      </c>
    </row>
    <row r="30" ht="18.75">
      <c r="BW30" s="16">
        <f>CB14&amp;CC14&amp;CD14</f>
      </c>
    </row>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37.5" customHeight="1"/>
    <row r="136" ht="6.75" customHeight="1"/>
    <row r="146" ht="15.75" thickBot="1"/>
    <row r="147" spans="2:11" ht="21.75" thickBot="1">
      <c r="B147" s="18" t="s">
        <v>14</v>
      </c>
      <c r="C147" s="19" t="str">
        <f>'3_ΚΥΚΛΙΚΑ ΔΙΑΓΡΑΜΜΑΤΑ_ΦΘΗΝΟΤΕΡΑ'!E3</f>
        <v>17/07/2014</v>
      </c>
      <c r="D147" s="20"/>
      <c r="E147" s="20"/>
      <c r="F147" s="20"/>
      <c r="G147" s="20"/>
      <c r="H147" s="20"/>
      <c r="I147" s="21"/>
      <c r="J147" s="20"/>
      <c r="K147" s="22"/>
    </row>
    <row r="148" spans="2:11" ht="45" customHeight="1" thickBot="1">
      <c r="B148" s="341" t="s">
        <v>63</v>
      </c>
      <c r="C148" s="342"/>
      <c r="D148" s="342"/>
      <c r="E148" s="342"/>
      <c r="F148" s="342"/>
      <c r="G148" s="342"/>
      <c r="H148" s="342"/>
      <c r="I148" s="342"/>
      <c r="J148" s="342"/>
      <c r="K148" s="343"/>
    </row>
    <row r="149" spans="2:11" ht="15.75">
      <c r="B149" s="344" t="s">
        <v>15</v>
      </c>
      <c r="C149" s="345"/>
      <c r="D149" s="346" t="s">
        <v>16</v>
      </c>
      <c r="E149" s="347"/>
      <c r="F149" s="346" t="s">
        <v>17</v>
      </c>
      <c r="G149" s="347"/>
      <c r="H149" s="346" t="s">
        <v>18</v>
      </c>
      <c r="I149" s="347"/>
      <c r="J149" s="348" t="s">
        <v>19</v>
      </c>
      <c r="K149" s="349"/>
    </row>
    <row r="150" spans="2:11" ht="24.75" thickBot="1">
      <c r="B150" s="23" t="s">
        <v>0</v>
      </c>
      <c r="C150" s="24" t="s">
        <v>20</v>
      </c>
      <c r="D150" s="25" t="s">
        <v>0</v>
      </c>
      <c r="E150" s="26" t="s">
        <v>20</v>
      </c>
      <c r="F150" s="25" t="s">
        <v>0</v>
      </c>
      <c r="G150" s="26" t="s">
        <v>20</v>
      </c>
      <c r="H150" s="25" t="s">
        <v>0</v>
      </c>
      <c r="I150" s="26" t="s">
        <v>20</v>
      </c>
      <c r="J150" s="27" t="s">
        <v>0</v>
      </c>
      <c r="K150" s="28" t="s">
        <v>20</v>
      </c>
    </row>
    <row r="151" spans="2:11" ht="66" customHeight="1">
      <c r="B151" s="29" t="s">
        <v>116</v>
      </c>
      <c r="C151" s="30">
        <v>125</v>
      </c>
      <c r="D151" s="31" t="s">
        <v>144</v>
      </c>
      <c r="E151" s="32">
        <v>74</v>
      </c>
      <c r="F151" s="31" t="s">
        <v>36</v>
      </c>
      <c r="G151" s="32">
        <v>65</v>
      </c>
      <c r="H151" s="31" t="s">
        <v>134</v>
      </c>
      <c r="I151" s="32">
        <v>75</v>
      </c>
      <c r="J151" s="33" t="s">
        <v>111</v>
      </c>
      <c r="K151" s="34">
        <v>144</v>
      </c>
    </row>
    <row r="152" spans="2:11" ht="66" customHeight="1">
      <c r="B152" s="29" t="s">
        <v>119</v>
      </c>
      <c r="C152" s="30">
        <v>25</v>
      </c>
      <c r="D152" s="31" t="s">
        <v>143</v>
      </c>
      <c r="E152" s="32">
        <v>53</v>
      </c>
      <c r="F152" s="35" t="s">
        <v>37</v>
      </c>
      <c r="G152" s="36">
        <v>63</v>
      </c>
      <c r="H152" s="31" t="s">
        <v>135</v>
      </c>
      <c r="I152" s="32">
        <v>45</v>
      </c>
      <c r="J152" s="37" t="s">
        <v>112</v>
      </c>
      <c r="K152" s="38">
        <v>55</v>
      </c>
    </row>
    <row r="153" spans="2:11" ht="66" customHeight="1">
      <c r="B153" s="29" t="s">
        <v>118</v>
      </c>
      <c r="C153" s="30">
        <v>24</v>
      </c>
      <c r="D153" s="31" t="s">
        <v>146</v>
      </c>
      <c r="E153" s="32">
        <v>35</v>
      </c>
      <c r="F153" s="35" t="s">
        <v>35</v>
      </c>
      <c r="G153" s="36">
        <v>54</v>
      </c>
      <c r="H153" s="31" t="s">
        <v>137</v>
      </c>
      <c r="I153" s="32">
        <v>38</v>
      </c>
      <c r="J153" s="33" t="s">
        <v>113</v>
      </c>
      <c r="K153" s="38">
        <v>33</v>
      </c>
    </row>
    <row r="154" spans="2:11" ht="66" customHeight="1">
      <c r="B154" s="29" t="s">
        <v>120</v>
      </c>
      <c r="C154" s="30">
        <v>13</v>
      </c>
      <c r="D154" s="31" t="s">
        <v>145</v>
      </c>
      <c r="E154" s="32">
        <v>34</v>
      </c>
      <c r="F154" s="35" t="s">
        <v>34</v>
      </c>
      <c r="G154" s="36">
        <v>33</v>
      </c>
      <c r="H154" s="31" t="s">
        <v>136</v>
      </c>
      <c r="I154" s="32">
        <v>37</v>
      </c>
      <c r="J154" s="33"/>
      <c r="K154" s="34"/>
    </row>
    <row r="155" spans="2:11" ht="66" customHeight="1">
      <c r="B155" s="29" t="s">
        <v>121</v>
      </c>
      <c r="C155" s="30">
        <v>10</v>
      </c>
      <c r="D155" s="31" t="s">
        <v>142</v>
      </c>
      <c r="E155" s="32">
        <v>0</v>
      </c>
      <c r="F155" s="35" t="s">
        <v>90</v>
      </c>
      <c r="G155" s="36">
        <v>0</v>
      </c>
      <c r="H155" s="31"/>
      <c r="I155" s="32"/>
      <c r="J155" s="33"/>
      <c r="K155" s="34"/>
    </row>
    <row r="156" spans="2:11" ht="66" customHeight="1" thickBot="1">
      <c r="B156" s="39" t="s">
        <v>117</v>
      </c>
      <c r="C156" s="40">
        <v>5</v>
      </c>
      <c r="D156" s="41"/>
      <c r="E156" s="42"/>
      <c r="F156" s="41"/>
      <c r="G156" s="42"/>
      <c r="H156" s="217"/>
      <c r="I156" s="218"/>
      <c r="J156" s="43"/>
      <c r="K156" s="44"/>
    </row>
    <row r="157" spans="2:11" ht="66" customHeight="1" thickBot="1">
      <c r="B157" s="45"/>
      <c r="C157" s="46">
        <f>IF(AND(C151="",C152="",C153="",C154="",C155="",C156=""),"",IF(AND(C151&gt;=C152,C152&gt;=C153,C153&gt;=C154,C154&gt;=C155,C155&gt;=C156),"","ΠΡΟΣΟΧΗ ΤΑΞΙΝΟΜΗΣΗ"))</f>
      </c>
      <c r="D157" s="45"/>
      <c r="E157" s="46">
        <f>IF(AND(E151="",E152="",E153="",E154="",E155="",E156=""),"",IF(AND(E151&gt;=E152,E152&gt;=E153,E153&gt;=E154,E154&gt;=E155,E155&gt;=E156),"","ΠΡΟΣΟΧΗ ΤΑΞΙΝΟΜΗΣΗ"))</f>
      </c>
      <c r="F157" s="45"/>
      <c r="G157" s="46">
        <f>IF(AND(G151="",G152="",G153="",G154="",G155="",G156=""),"",IF(AND(G151&gt;=G152,G152&gt;=G153,G153&gt;=G154,G154&gt;=G155),"","ΠΡΟΣΟΧΗ ΤΑΞΙΝΟΜΗΣΗ"))</f>
      </c>
      <c r="H157" s="45"/>
      <c r="I157" s="46">
        <f>IF(AND(I151="",I152="",I153="",I155="",I156=""),"",IF(AND(I151&gt;=I152,I152&gt;=I153,I153&gt;=I155,I155&gt;=I156),"","ΠΡΟΣΟΧΗ ΤΑΞΙΝΟΜΗΣΗ"))</f>
      </c>
      <c r="J157" s="45"/>
      <c r="K157" s="46">
        <f>IF(AND(K151="",K152="",K153=""),"",IF(AND(K151&gt;=K152,K152&gt;=K153),"","ΠΡΟΣΟΧΗ ΤΑΞΙΝΟΜΗΣΗ"))</f>
      </c>
    </row>
    <row r="158" spans="2:11" ht="36" customHeight="1" thickBot="1">
      <c r="B158" s="341" t="s">
        <v>64</v>
      </c>
      <c r="C158" s="342"/>
      <c r="D158" s="342"/>
      <c r="E158" s="342"/>
      <c r="F158" s="342"/>
      <c r="G158" s="342"/>
      <c r="H158" s="342"/>
      <c r="I158" s="342"/>
      <c r="J158" s="342"/>
      <c r="K158" s="343"/>
    </row>
    <row r="159" spans="2:11" ht="45" customHeight="1">
      <c r="B159" s="350" t="s">
        <v>15</v>
      </c>
      <c r="C159" s="351"/>
      <c r="D159" s="346" t="s">
        <v>16</v>
      </c>
      <c r="E159" s="347"/>
      <c r="F159" s="346" t="s">
        <v>17</v>
      </c>
      <c r="G159" s="347"/>
      <c r="H159" s="346" t="s">
        <v>18</v>
      </c>
      <c r="I159" s="347"/>
      <c r="J159" s="352" t="s">
        <v>19</v>
      </c>
      <c r="K159" s="353"/>
    </row>
    <row r="160" spans="2:11" ht="39" thickBot="1">
      <c r="B160" s="47" t="s">
        <v>0</v>
      </c>
      <c r="C160" s="48" t="s">
        <v>71</v>
      </c>
      <c r="D160" s="49" t="s">
        <v>0</v>
      </c>
      <c r="E160" s="48" t="s">
        <v>71</v>
      </c>
      <c r="F160" s="49" t="s">
        <v>0</v>
      </c>
      <c r="G160" s="48" t="s">
        <v>71</v>
      </c>
      <c r="H160" s="49" t="s">
        <v>0</v>
      </c>
      <c r="I160" s="48" t="s">
        <v>71</v>
      </c>
      <c r="J160" s="50" t="s">
        <v>0</v>
      </c>
      <c r="K160" s="219" t="s">
        <v>71</v>
      </c>
    </row>
    <row r="161" spans="2:11" ht="74.25" customHeight="1">
      <c r="B161" s="51" t="s">
        <v>116</v>
      </c>
      <c r="C161" s="52">
        <v>17</v>
      </c>
      <c r="D161" s="53" t="s">
        <v>142</v>
      </c>
      <c r="E161" s="54">
        <v>9</v>
      </c>
      <c r="F161" s="286" t="s">
        <v>36</v>
      </c>
      <c r="G161" s="287">
        <v>7</v>
      </c>
      <c r="H161" s="53" t="s">
        <v>134</v>
      </c>
      <c r="I161" s="54">
        <v>13</v>
      </c>
      <c r="J161" s="55" t="s">
        <v>111</v>
      </c>
      <c r="K161" s="56">
        <v>18</v>
      </c>
    </row>
    <row r="162" spans="2:11" ht="66" customHeight="1">
      <c r="B162" s="57" t="s">
        <v>117</v>
      </c>
      <c r="C162" s="58">
        <v>2</v>
      </c>
      <c r="D162" s="35" t="s">
        <v>143</v>
      </c>
      <c r="E162" s="36">
        <v>5</v>
      </c>
      <c r="F162" s="35" t="s">
        <v>35</v>
      </c>
      <c r="G162" s="36">
        <v>6</v>
      </c>
      <c r="H162" s="35" t="s">
        <v>136</v>
      </c>
      <c r="I162" s="36">
        <v>5</v>
      </c>
      <c r="J162" s="59" t="s">
        <v>113</v>
      </c>
      <c r="K162" s="38">
        <v>2</v>
      </c>
    </row>
    <row r="163" spans="2:11" ht="66" customHeight="1">
      <c r="B163" s="57" t="s">
        <v>118</v>
      </c>
      <c r="C163" s="58">
        <v>0</v>
      </c>
      <c r="D163" s="35" t="s">
        <v>144</v>
      </c>
      <c r="E163" s="36">
        <v>3</v>
      </c>
      <c r="F163" s="35" t="s">
        <v>37</v>
      </c>
      <c r="G163" s="36">
        <v>6</v>
      </c>
      <c r="H163" s="35" t="s">
        <v>137</v>
      </c>
      <c r="I163" s="36">
        <v>3</v>
      </c>
      <c r="J163" s="59" t="s">
        <v>112</v>
      </c>
      <c r="K163" s="38">
        <v>0</v>
      </c>
    </row>
    <row r="164" spans="2:11" ht="66" customHeight="1">
      <c r="B164" s="57" t="s">
        <v>119</v>
      </c>
      <c r="C164" s="58">
        <v>0</v>
      </c>
      <c r="D164" s="35" t="s">
        <v>145</v>
      </c>
      <c r="E164" s="36">
        <v>2</v>
      </c>
      <c r="F164" s="35" t="s">
        <v>34</v>
      </c>
      <c r="G164" s="36">
        <v>1</v>
      </c>
      <c r="H164" s="35" t="s">
        <v>135</v>
      </c>
      <c r="I164" s="36">
        <v>1</v>
      </c>
      <c r="J164" s="59"/>
      <c r="K164" s="38"/>
    </row>
    <row r="165" spans="2:11" ht="66" customHeight="1">
      <c r="B165" s="57" t="s">
        <v>120</v>
      </c>
      <c r="C165" s="58">
        <v>0</v>
      </c>
      <c r="D165" s="35" t="s">
        <v>146</v>
      </c>
      <c r="E165" s="36">
        <v>0</v>
      </c>
      <c r="F165" s="35" t="s">
        <v>90</v>
      </c>
      <c r="G165" s="36">
        <v>0</v>
      </c>
      <c r="H165" s="35"/>
      <c r="I165" s="36"/>
      <c r="J165" s="60"/>
      <c r="K165" s="38"/>
    </row>
    <row r="166" spans="2:11" ht="66" customHeight="1" thickBot="1">
      <c r="B166" s="39" t="s">
        <v>121</v>
      </c>
      <c r="C166" s="40">
        <v>0</v>
      </c>
      <c r="D166" s="41"/>
      <c r="E166" s="42"/>
      <c r="F166" s="41"/>
      <c r="G166" s="42"/>
      <c r="H166" s="217"/>
      <c r="I166" s="42"/>
      <c r="J166" s="61"/>
      <c r="K166" s="44"/>
    </row>
    <row r="167" spans="2:11" ht="66" customHeight="1">
      <c r="B167" s="216"/>
      <c r="C167" s="46">
        <f>IF(AND(C161="",C162="",C163="",C164="",C165="",C166=""),"",IF(AND(C161&gt;=C162,C162&gt;=C163,C163&gt;=C164,C164&gt;=C165,C165&gt;=C166),"","ΠΡΟΣΟΧΗ ΤΑΞΙΝΟΜΗΣΗ"))</f>
      </c>
      <c r="E167" s="46">
        <f>IF(AND(E161="",E162="",E163="",E164="",E165="",E166=""),"",IF(AND(E161&gt;=E162,E162&gt;=E163,E163&gt;=E164,E164&gt;=E165,E165&gt;=E166),"","ΠΡΟΣΟΧΗ ΤΑΞΙΝΟΜΗΣΗ"))</f>
      </c>
      <c r="G167" s="46">
        <f>IF(AND(G161="",G162="",G163="",G164="",G165="",G166=""),"",IF(AND(G161&gt;=G162,G162&gt;=G163,G163&gt;=G164,G164&gt;=G165),"","ΠΡΟΣΟΧΗ ΤΑΞΙΝΟΜΗΣΗ"))</f>
      </c>
      <c r="I167" s="46">
        <f>IF(AND(I161="",I162="",I163="",I165="",I166=""),"",IF(AND(I161&gt;=I162,I162&gt;=I163,I163&gt;=I165,I165&gt;=I166),"","ΠΡΟΣΟΧΗ ΤΑΞΙΝΟΜΗΣΗ"))</f>
      </c>
      <c r="K167" s="46">
        <f>IF(AND(K161="",K162="",K163=""),"",IF(AND(K161&gt;=K162,K162&gt;=K163),"","ΠΡΟΣΟΧΗ ΤΑΞΙΝΟΜΗΣΗ"))</f>
      </c>
    </row>
    <row r="168" ht="66" customHeight="1"/>
    <row r="169" ht="36" customHeight="1"/>
  </sheetData>
  <sheetProtection password="CC6F" sheet="1" selectLockedCells="1" sort="0"/>
  <mergeCells count="14">
    <mergeCell ref="B159:C159"/>
    <mergeCell ref="D159:E159"/>
    <mergeCell ref="F159:G159"/>
    <mergeCell ref="H159:I159"/>
    <mergeCell ref="J159:K159"/>
    <mergeCell ref="B158:K158"/>
    <mergeCell ref="A2:I2"/>
    <mergeCell ref="B3:D3"/>
    <mergeCell ref="B148:K148"/>
    <mergeCell ref="B149:C149"/>
    <mergeCell ref="D149:E149"/>
    <mergeCell ref="F149:G149"/>
    <mergeCell ref="H149:I149"/>
    <mergeCell ref="J149:K149"/>
  </mergeCells>
  <conditionalFormatting sqref="C157 E157 G157 I157 K157">
    <cfRule type="containsText" priority="6" dxfId="22" operator="containsText" stopIfTrue="1" text="ΠΡΟΣΟΧΗ ΤΑΞΙΝΟΜΗΣΗ">
      <formula>NOT(ISERROR(SEARCH("ΠΡΟΣΟΧΗ ΤΑΞΙΝΟΜΗΣΗ",C157)))</formula>
    </cfRule>
  </conditionalFormatting>
  <conditionalFormatting sqref="C167">
    <cfRule type="containsText" priority="5" dxfId="22" operator="containsText" stopIfTrue="1" text="ΠΡΟΣΟΧΗ ΤΑΞΙΝΟΜΗΣΗ">
      <formula>NOT(ISERROR(SEARCH("ΠΡΟΣΟΧΗ ΤΑΞΙΝΟΜΗΣΗ",C167)))</formula>
    </cfRule>
  </conditionalFormatting>
  <conditionalFormatting sqref="E167">
    <cfRule type="containsText" priority="4" dxfId="22" operator="containsText" stopIfTrue="1" text="ΠΡΟΣΟΧΗ ΤΑΞΙΝΟΜΗΣΗ">
      <formula>NOT(ISERROR(SEARCH("ΠΡΟΣΟΧΗ ΤΑΞΙΝΟΜΗΣΗ",E167)))</formula>
    </cfRule>
  </conditionalFormatting>
  <conditionalFormatting sqref="G167">
    <cfRule type="containsText" priority="3" dxfId="22" operator="containsText" stopIfTrue="1" text="ΠΡΟΣΟΧΗ ΤΑΞΙΝΟΜΗΣΗ">
      <formula>NOT(ISERROR(SEARCH("ΠΡΟΣΟΧΗ ΤΑΞΙΝΟΜΗΣΗ",G167)))</formula>
    </cfRule>
  </conditionalFormatting>
  <conditionalFormatting sqref="I167">
    <cfRule type="containsText" priority="2" dxfId="22" operator="containsText" stopIfTrue="1" text="ΠΡΟΣΟΧΗ ΤΑΞΙΝΟΜΗΣΗ">
      <formula>NOT(ISERROR(SEARCH("ΠΡΟΣΟΧΗ ΤΑΞΙΝΟΜΗΣΗ",I167)))</formula>
    </cfRule>
  </conditionalFormatting>
  <conditionalFormatting sqref="K167">
    <cfRule type="containsText" priority="1" dxfId="22" operator="containsText" stopIfTrue="1" text="ΠΡΟΣΟΧΗ ΤΑΞΙΝΟΜΗΣΗ">
      <formula>NOT(ISERROR(SEARCH("ΠΡΟΣΟΧΗ ΤΑΞΙΝΟΜΗΣΗ",K167)))</formula>
    </cfRule>
  </conditionalFormatting>
  <printOptions horizontalCentered="1"/>
  <pageMargins left="0.3937007874015748" right="0.3937007874015748" top="0.35433070866141736" bottom="0.1968503937007874" header="0.2755905511811024" footer="0.31496062992125984"/>
  <pageSetup horizontalDpi="600" verticalDpi="600" orientation="portrait" paperSize="9" scale="36" r:id="rId2"/>
  <drawing r:id="rId1"/>
</worksheet>
</file>

<file path=xl/worksheets/sheet4.xml><?xml version="1.0" encoding="utf-8"?>
<worksheet xmlns="http://schemas.openxmlformats.org/spreadsheetml/2006/main" xmlns:r="http://schemas.openxmlformats.org/officeDocument/2006/relationships">
  <dimension ref="A2:S127"/>
  <sheetViews>
    <sheetView showGridLines="0" tabSelected="1" zoomScale="70" zoomScaleNormal="70" zoomScaleSheetLayoutView="70" zoomScalePageLayoutView="0" workbookViewId="0" topLeftCell="A1">
      <pane ySplit="3" topLeftCell="A4" activePane="bottomLeft" state="frozen"/>
      <selection pane="topLeft" activeCell="A1" sqref="A1"/>
      <selection pane="bottomLeft" activeCell="B34" sqref="B34:O52"/>
    </sheetView>
  </sheetViews>
  <sheetFormatPr defaultColWidth="9.140625" defaultRowHeight="15"/>
  <cols>
    <col min="1" max="1" width="4.28125" style="62" bestFit="1" customWidth="1"/>
    <col min="2" max="2" width="57.28125" style="63" customWidth="1"/>
    <col min="3" max="8" width="11.140625" style="62" customWidth="1"/>
    <col min="9" max="9" width="13.28125" style="62" customWidth="1"/>
    <col min="10" max="14" width="11.140625" style="62" customWidth="1"/>
    <col min="15" max="15" width="10.28125" style="62" customWidth="1"/>
    <col min="16" max="16384" width="9.140625" style="64" customWidth="1"/>
  </cols>
  <sheetData>
    <row r="1" ht="13.5" thickBot="1"/>
    <row r="2" spans="1:15" ht="24" customHeight="1" thickBot="1">
      <c r="A2" s="362" t="s">
        <v>68</v>
      </c>
      <c r="B2" s="363"/>
      <c r="C2" s="363"/>
      <c r="D2" s="363"/>
      <c r="E2" s="363"/>
      <c r="F2" s="363"/>
      <c r="G2" s="363"/>
      <c r="H2" s="363"/>
      <c r="I2" s="363"/>
      <c r="J2" s="363"/>
      <c r="K2" s="363"/>
      <c r="L2" s="363"/>
      <c r="M2" s="363"/>
      <c r="N2" s="363"/>
      <c r="O2" s="364"/>
    </row>
    <row r="3" ht="17.25" customHeight="1">
      <c r="B3" s="65" t="s">
        <v>110</v>
      </c>
    </row>
    <row r="4" ht="13.5" thickBot="1"/>
    <row r="5" spans="1:15" ht="16.5" thickBot="1">
      <c r="A5" s="362" t="s">
        <v>133</v>
      </c>
      <c r="B5" s="363"/>
      <c r="C5" s="363"/>
      <c r="D5" s="363"/>
      <c r="E5" s="363"/>
      <c r="F5" s="363"/>
      <c r="G5" s="363"/>
      <c r="H5" s="363"/>
      <c r="I5" s="363"/>
      <c r="J5" s="363"/>
      <c r="K5" s="363"/>
      <c r="L5" s="363"/>
      <c r="M5" s="363"/>
      <c r="N5" s="363"/>
      <c r="O5" s="364"/>
    </row>
    <row r="6" spans="1:15" s="63" customFormat="1" ht="34.5" customHeight="1">
      <c r="A6" s="365" t="s">
        <v>21</v>
      </c>
      <c r="B6" s="366"/>
      <c r="C6" s="371" t="s">
        <v>81</v>
      </c>
      <c r="D6" s="355"/>
      <c r="E6" s="354" t="s">
        <v>22</v>
      </c>
      <c r="F6" s="355"/>
      <c r="G6" s="354" t="s">
        <v>23</v>
      </c>
      <c r="H6" s="355"/>
      <c r="I6" s="354" t="s">
        <v>24</v>
      </c>
      <c r="J6" s="355"/>
      <c r="K6" s="354" t="s">
        <v>25</v>
      </c>
      <c r="L6" s="355"/>
      <c r="M6" s="354" t="s">
        <v>26</v>
      </c>
      <c r="N6" s="376"/>
      <c r="O6" s="373" t="s">
        <v>27</v>
      </c>
    </row>
    <row r="7" spans="1:15" s="63" customFormat="1" ht="34.5" customHeight="1">
      <c r="A7" s="367"/>
      <c r="B7" s="368"/>
      <c r="C7" s="372"/>
      <c r="D7" s="357"/>
      <c r="E7" s="356"/>
      <c r="F7" s="357"/>
      <c r="G7" s="356"/>
      <c r="H7" s="357"/>
      <c r="I7" s="356"/>
      <c r="J7" s="357"/>
      <c r="K7" s="356"/>
      <c r="L7" s="357"/>
      <c r="M7" s="356"/>
      <c r="N7" s="377"/>
      <c r="O7" s="374"/>
    </row>
    <row r="8" spans="1:15" ht="13.5" customHeight="1" thickBot="1">
      <c r="A8" s="369"/>
      <c r="B8" s="370"/>
      <c r="C8" s="66" t="s">
        <v>28</v>
      </c>
      <c r="D8" s="67" t="s">
        <v>29</v>
      </c>
      <c r="E8" s="68" t="s">
        <v>28</v>
      </c>
      <c r="F8" s="67" t="s">
        <v>29</v>
      </c>
      <c r="G8" s="68" t="s">
        <v>28</v>
      </c>
      <c r="H8" s="67" t="s">
        <v>29</v>
      </c>
      <c r="I8" s="68" t="s">
        <v>28</v>
      </c>
      <c r="J8" s="67" t="s">
        <v>29</v>
      </c>
      <c r="K8" s="68" t="s">
        <v>28</v>
      </c>
      <c r="L8" s="67" t="s">
        <v>29</v>
      </c>
      <c r="M8" s="68" t="s">
        <v>28</v>
      </c>
      <c r="N8" s="69" t="s">
        <v>29</v>
      </c>
      <c r="O8" s="375"/>
    </row>
    <row r="9" spans="1:19" ht="15">
      <c r="A9" s="70">
        <v>1</v>
      </c>
      <c r="B9" s="71" t="s">
        <v>91</v>
      </c>
      <c r="C9" s="72">
        <v>14.56</v>
      </c>
      <c r="D9" s="73">
        <v>105.12635379061372</v>
      </c>
      <c r="E9" s="74">
        <v>15.020000000000001</v>
      </c>
      <c r="F9" s="73">
        <v>108.4476534296029</v>
      </c>
      <c r="G9" s="72">
        <v>14.19</v>
      </c>
      <c r="H9" s="73">
        <v>102.45487364620938</v>
      </c>
      <c r="I9" s="72">
        <v>14.68</v>
      </c>
      <c r="J9" s="73">
        <v>105.9927797833935</v>
      </c>
      <c r="K9" s="74">
        <v>14.38</v>
      </c>
      <c r="L9" s="73">
        <v>103.82671480144406</v>
      </c>
      <c r="M9" s="72">
        <v>13.85</v>
      </c>
      <c r="N9" s="73">
        <v>100</v>
      </c>
      <c r="O9" s="75">
        <v>13.85</v>
      </c>
      <c r="S9" s="64" t="s">
        <v>76</v>
      </c>
    </row>
    <row r="10" spans="1:15" ht="15">
      <c r="A10" s="76">
        <v>2</v>
      </c>
      <c r="B10" s="77" t="s">
        <v>92</v>
      </c>
      <c r="C10" s="78">
        <v>5.32</v>
      </c>
      <c r="D10" s="79">
        <v>100</v>
      </c>
      <c r="E10" s="80">
        <v>5.98</v>
      </c>
      <c r="F10" s="79">
        <v>112.40601503759397</v>
      </c>
      <c r="G10" s="78">
        <v>5.51</v>
      </c>
      <c r="H10" s="79">
        <v>103.57142857142856</v>
      </c>
      <c r="I10" s="78">
        <v>5.67</v>
      </c>
      <c r="J10" s="79">
        <v>106.57894736842104</v>
      </c>
      <c r="K10" s="80">
        <v>5.609999999999999</v>
      </c>
      <c r="L10" s="79">
        <v>105.45112781954886</v>
      </c>
      <c r="M10" s="78">
        <v>5.4</v>
      </c>
      <c r="N10" s="79">
        <v>101.50375939849626</v>
      </c>
      <c r="O10" s="75">
        <v>5.32</v>
      </c>
    </row>
    <row r="11" spans="1:15" ht="15">
      <c r="A11" s="70">
        <v>3</v>
      </c>
      <c r="B11" s="77" t="s">
        <v>93</v>
      </c>
      <c r="C11" s="78">
        <v>9.02</v>
      </c>
      <c r="D11" s="79">
        <v>116.08751608751608</v>
      </c>
      <c r="E11" s="80">
        <v>9.329999999999998</v>
      </c>
      <c r="F11" s="79">
        <v>120.07722007722003</v>
      </c>
      <c r="G11" s="78">
        <v>9.35</v>
      </c>
      <c r="H11" s="79">
        <v>120.33462033462033</v>
      </c>
      <c r="I11" s="78">
        <v>9.04</v>
      </c>
      <c r="J11" s="79">
        <v>116.34491634491633</v>
      </c>
      <c r="K11" s="80">
        <v>9.34</v>
      </c>
      <c r="L11" s="79">
        <v>120.20592020592021</v>
      </c>
      <c r="M11" s="78">
        <v>7.7700000000000005</v>
      </c>
      <c r="N11" s="79">
        <v>100</v>
      </c>
      <c r="O11" s="75">
        <v>7.7700000000000005</v>
      </c>
    </row>
    <row r="12" spans="1:15" ht="15">
      <c r="A12" s="76">
        <v>4</v>
      </c>
      <c r="B12" s="77" t="s">
        <v>94</v>
      </c>
      <c r="C12" s="78">
        <v>92.36</v>
      </c>
      <c r="D12" s="79">
        <v>108.3528859690286</v>
      </c>
      <c r="E12" s="80">
        <v>96.86999999999999</v>
      </c>
      <c r="F12" s="79">
        <v>113.64382918817455</v>
      </c>
      <c r="G12" s="78">
        <v>91.44999999999999</v>
      </c>
      <c r="H12" s="79">
        <v>107.28531206006566</v>
      </c>
      <c r="I12" s="78">
        <v>93</v>
      </c>
      <c r="J12" s="79">
        <v>109.10370717972782</v>
      </c>
      <c r="K12" s="80">
        <v>91.94</v>
      </c>
      <c r="L12" s="79">
        <v>107.86015954950724</v>
      </c>
      <c r="M12" s="78">
        <v>85.24000000000001</v>
      </c>
      <c r="N12" s="79">
        <v>100</v>
      </c>
      <c r="O12" s="75">
        <v>85.24000000000001</v>
      </c>
    </row>
    <row r="13" spans="1:15" ht="15">
      <c r="A13" s="70">
        <v>5</v>
      </c>
      <c r="B13" s="77" t="s">
        <v>95</v>
      </c>
      <c r="C13" s="78">
        <v>18.91</v>
      </c>
      <c r="D13" s="79">
        <v>105.81980973698937</v>
      </c>
      <c r="E13" s="80">
        <v>21.71</v>
      </c>
      <c r="F13" s="79">
        <v>121.48852825965304</v>
      </c>
      <c r="G13" s="78">
        <v>20.779999999999998</v>
      </c>
      <c r="H13" s="79">
        <v>116.2842753217683</v>
      </c>
      <c r="I13" s="78">
        <v>21.220000000000002</v>
      </c>
      <c r="J13" s="79">
        <v>118.7465025181869</v>
      </c>
      <c r="K13" s="80">
        <v>20.45</v>
      </c>
      <c r="L13" s="79">
        <v>114.43760492445438</v>
      </c>
      <c r="M13" s="78">
        <v>17.87</v>
      </c>
      <c r="N13" s="79">
        <v>100</v>
      </c>
      <c r="O13" s="75">
        <v>17.87</v>
      </c>
    </row>
    <row r="14" spans="1:15" ht="15">
      <c r="A14" s="76">
        <v>6</v>
      </c>
      <c r="B14" s="77" t="s">
        <v>96</v>
      </c>
      <c r="C14" s="78">
        <v>38.349999999999994</v>
      </c>
      <c r="D14" s="79">
        <v>103.78890392422191</v>
      </c>
      <c r="E14" s="80">
        <v>39.839999999999996</v>
      </c>
      <c r="F14" s="79">
        <v>107.82138024357239</v>
      </c>
      <c r="G14" s="78">
        <v>38.67</v>
      </c>
      <c r="H14" s="79">
        <v>104.65493910690122</v>
      </c>
      <c r="I14" s="78">
        <v>38.8</v>
      </c>
      <c r="J14" s="79">
        <v>105.00676589986469</v>
      </c>
      <c r="K14" s="80">
        <v>37.53</v>
      </c>
      <c r="L14" s="79">
        <v>101.56968876860624</v>
      </c>
      <c r="M14" s="78">
        <v>36.949999999999996</v>
      </c>
      <c r="N14" s="79">
        <v>100</v>
      </c>
      <c r="O14" s="75">
        <v>36.949999999999996</v>
      </c>
    </row>
    <row r="15" spans="1:15" ht="15">
      <c r="A15" s="70">
        <v>7</v>
      </c>
      <c r="B15" s="77" t="s">
        <v>97</v>
      </c>
      <c r="C15" s="78">
        <v>6.82</v>
      </c>
      <c r="D15" s="79">
        <v>113.10116086235492</v>
      </c>
      <c r="E15" s="80">
        <v>7.07</v>
      </c>
      <c r="F15" s="79">
        <v>117.24709784411277</v>
      </c>
      <c r="G15" s="78">
        <v>7.29</v>
      </c>
      <c r="H15" s="79">
        <v>120.89552238805972</v>
      </c>
      <c r="I15" s="78">
        <v>6.99</v>
      </c>
      <c r="J15" s="79">
        <v>115.92039800995026</v>
      </c>
      <c r="K15" s="80">
        <v>7.3100000000000005</v>
      </c>
      <c r="L15" s="79">
        <v>121.22719734660035</v>
      </c>
      <c r="M15" s="78">
        <v>6.029999999999999</v>
      </c>
      <c r="N15" s="79">
        <v>100</v>
      </c>
      <c r="O15" s="75">
        <v>6.029999999999999</v>
      </c>
    </row>
    <row r="16" spans="1:15" ht="15">
      <c r="A16" s="76">
        <v>8</v>
      </c>
      <c r="B16" s="77" t="s">
        <v>98</v>
      </c>
      <c r="C16" s="78">
        <v>24.17</v>
      </c>
      <c r="D16" s="79">
        <v>102.93867120954003</v>
      </c>
      <c r="E16" s="80">
        <v>25.029999999999998</v>
      </c>
      <c r="F16" s="79">
        <v>106.60136286201019</v>
      </c>
      <c r="G16" s="78">
        <v>25.03</v>
      </c>
      <c r="H16" s="79">
        <v>106.6013628620102</v>
      </c>
      <c r="I16" s="78">
        <v>24.98</v>
      </c>
      <c r="J16" s="79">
        <v>106.38841567291311</v>
      </c>
      <c r="K16" s="80">
        <v>24.07</v>
      </c>
      <c r="L16" s="79">
        <v>102.5127768313458</v>
      </c>
      <c r="M16" s="78">
        <v>23.480000000000004</v>
      </c>
      <c r="N16" s="79">
        <v>100</v>
      </c>
      <c r="O16" s="75">
        <v>23.480000000000004</v>
      </c>
    </row>
    <row r="17" spans="1:15" ht="15">
      <c r="A17" s="70">
        <v>9</v>
      </c>
      <c r="B17" s="77" t="s">
        <v>99</v>
      </c>
      <c r="C17" s="78">
        <v>19.09</v>
      </c>
      <c r="D17" s="79">
        <v>108.65110984632898</v>
      </c>
      <c r="E17" s="80">
        <v>21.419999999999998</v>
      </c>
      <c r="F17" s="79">
        <v>121.91235059760955</v>
      </c>
      <c r="G17" s="78">
        <v>19</v>
      </c>
      <c r="H17" s="79">
        <v>108.13887307911212</v>
      </c>
      <c r="I17" s="78">
        <v>19.750000000000004</v>
      </c>
      <c r="J17" s="79">
        <v>112.40751280591921</v>
      </c>
      <c r="K17" s="80">
        <v>18.700000000000003</v>
      </c>
      <c r="L17" s="79">
        <v>106.4314171883893</v>
      </c>
      <c r="M17" s="78">
        <v>17.57</v>
      </c>
      <c r="N17" s="79">
        <v>100</v>
      </c>
      <c r="O17" s="75">
        <v>17.57</v>
      </c>
    </row>
    <row r="18" spans="1:15" ht="15">
      <c r="A18" s="76">
        <v>10</v>
      </c>
      <c r="B18" s="77" t="s">
        <v>100</v>
      </c>
      <c r="C18" s="78">
        <v>28.939999999999998</v>
      </c>
      <c r="D18" s="79">
        <v>108.43012364181341</v>
      </c>
      <c r="E18" s="80">
        <v>32.06</v>
      </c>
      <c r="F18" s="79">
        <v>120.1198950917947</v>
      </c>
      <c r="G18" s="78">
        <v>32.99</v>
      </c>
      <c r="H18" s="79">
        <v>123.60434619707759</v>
      </c>
      <c r="I18" s="78">
        <v>31.48</v>
      </c>
      <c r="J18" s="79">
        <v>117.94679655301611</v>
      </c>
      <c r="K18" s="80">
        <v>28.650000000000002</v>
      </c>
      <c r="L18" s="79">
        <v>107.34357437242414</v>
      </c>
      <c r="M18" s="78">
        <v>26.689999999999998</v>
      </c>
      <c r="N18" s="79">
        <v>100</v>
      </c>
      <c r="O18" s="75">
        <v>26.689999999999998</v>
      </c>
    </row>
    <row r="19" spans="1:15" ht="15">
      <c r="A19" s="70">
        <v>11</v>
      </c>
      <c r="B19" s="77" t="s">
        <v>101</v>
      </c>
      <c r="C19" s="78">
        <v>30.939999999999998</v>
      </c>
      <c r="D19" s="79">
        <v>105.07274301592386</v>
      </c>
      <c r="E19" s="80">
        <v>33.69</v>
      </c>
      <c r="F19" s="79">
        <v>114.4117877248376</v>
      </c>
      <c r="G19" s="78">
        <v>31.95</v>
      </c>
      <c r="H19" s="79">
        <v>108.50271943628856</v>
      </c>
      <c r="I19" s="78">
        <v>33.410000000000004</v>
      </c>
      <c r="J19" s="79">
        <v>113.46090317265731</v>
      </c>
      <c r="K19" s="80">
        <v>32.059999999999995</v>
      </c>
      <c r="L19" s="79">
        <v>108.8762812246451</v>
      </c>
      <c r="M19" s="78">
        <v>29.446266569162482</v>
      </c>
      <c r="N19" s="79">
        <v>100</v>
      </c>
      <c r="O19" s="75">
        <v>29.446266569162482</v>
      </c>
    </row>
    <row r="20" spans="1:15" ht="15">
      <c r="A20" s="76">
        <v>12</v>
      </c>
      <c r="B20" s="77" t="s">
        <v>102</v>
      </c>
      <c r="C20" s="78">
        <v>15.940000000000001</v>
      </c>
      <c r="D20" s="79">
        <v>101.85303514376997</v>
      </c>
      <c r="E20" s="80">
        <v>21.36</v>
      </c>
      <c r="F20" s="79">
        <v>136.4856230031949</v>
      </c>
      <c r="G20" s="78">
        <v>19.78</v>
      </c>
      <c r="H20" s="79">
        <v>126.38977635782749</v>
      </c>
      <c r="I20" s="78">
        <v>20.580000000000002</v>
      </c>
      <c r="J20" s="79">
        <v>131.50159744408947</v>
      </c>
      <c r="K20" s="80">
        <v>19.52</v>
      </c>
      <c r="L20" s="79">
        <v>124.72843450479232</v>
      </c>
      <c r="M20" s="78">
        <v>15.65</v>
      </c>
      <c r="N20" s="79">
        <v>100</v>
      </c>
      <c r="O20" s="75">
        <v>15.65</v>
      </c>
    </row>
    <row r="21" spans="1:15" ht="15">
      <c r="A21" s="70">
        <v>13</v>
      </c>
      <c r="B21" s="77" t="s">
        <v>104</v>
      </c>
      <c r="C21" s="78">
        <v>11.709999999999999</v>
      </c>
      <c r="D21" s="79">
        <v>100</v>
      </c>
      <c r="E21" s="80">
        <v>14.75</v>
      </c>
      <c r="F21" s="79">
        <v>125.96071733561061</v>
      </c>
      <c r="G21" s="78">
        <v>13.359999999999998</v>
      </c>
      <c r="H21" s="79">
        <v>114.09052092228865</v>
      </c>
      <c r="I21" s="78">
        <v>14.930000000000001</v>
      </c>
      <c r="J21" s="79">
        <v>127.49786507258756</v>
      </c>
      <c r="K21" s="80">
        <v>13.94</v>
      </c>
      <c r="L21" s="79">
        <v>119.04355251921434</v>
      </c>
      <c r="M21" s="78">
        <v>13.940000000000001</v>
      </c>
      <c r="N21" s="79">
        <v>119.04355251921437</v>
      </c>
      <c r="O21" s="75">
        <v>11.709999999999999</v>
      </c>
    </row>
    <row r="22" spans="1:15" ht="15">
      <c r="A22" s="76">
        <v>14</v>
      </c>
      <c r="B22" s="77" t="s">
        <v>106</v>
      </c>
      <c r="C22" s="78">
        <v>22.98</v>
      </c>
      <c r="D22" s="79">
        <v>110.64034665382765</v>
      </c>
      <c r="E22" s="80">
        <v>25.083</v>
      </c>
      <c r="F22" s="79">
        <v>120.7655272026962</v>
      </c>
      <c r="G22" s="78">
        <v>24.89</v>
      </c>
      <c r="H22" s="79">
        <v>119.83630235917188</v>
      </c>
      <c r="I22" s="78">
        <v>24.26</v>
      </c>
      <c r="J22" s="79">
        <v>116.80308136735678</v>
      </c>
      <c r="K22" s="80">
        <v>24.77</v>
      </c>
      <c r="L22" s="79">
        <v>119.25854597977852</v>
      </c>
      <c r="M22" s="78">
        <v>20.77</v>
      </c>
      <c r="N22" s="79">
        <v>100</v>
      </c>
      <c r="O22" s="75">
        <v>20.77</v>
      </c>
    </row>
    <row r="23" spans="1:15" ht="15">
      <c r="A23" s="70">
        <v>15</v>
      </c>
      <c r="B23" s="77" t="s">
        <v>107</v>
      </c>
      <c r="C23" s="78">
        <v>9.709999999999999</v>
      </c>
      <c r="D23" s="79">
        <v>156.8659127625202</v>
      </c>
      <c r="E23" s="80">
        <v>9.59</v>
      </c>
      <c r="F23" s="79">
        <v>154.92730210016157</v>
      </c>
      <c r="G23" s="78">
        <v>10.15</v>
      </c>
      <c r="H23" s="79">
        <v>163.97415185783524</v>
      </c>
      <c r="I23" s="78">
        <v>10.21</v>
      </c>
      <c r="J23" s="79">
        <v>164.94345718901457</v>
      </c>
      <c r="K23" s="80">
        <v>10.11</v>
      </c>
      <c r="L23" s="79">
        <v>163.32794830371566</v>
      </c>
      <c r="M23" s="78">
        <v>6.1899999999999995</v>
      </c>
      <c r="N23" s="79">
        <v>100</v>
      </c>
      <c r="O23" s="75">
        <v>6.1899999999999995</v>
      </c>
    </row>
    <row r="24" spans="1:15" ht="15">
      <c r="A24" s="76">
        <v>16</v>
      </c>
      <c r="B24" s="77" t="s">
        <v>108</v>
      </c>
      <c r="C24" s="78">
        <v>7.2</v>
      </c>
      <c r="D24" s="79">
        <v>114.2857142857143</v>
      </c>
      <c r="E24" s="80">
        <v>7.79</v>
      </c>
      <c r="F24" s="79">
        <v>123.65079365079366</v>
      </c>
      <c r="G24" s="78">
        <v>7.54</v>
      </c>
      <c r="H24" s="79">
        <v>119.68253968253968</v>
      </c>
      <c r="I24" s="78">
        <v>7.3500000000000005</v>
      </c>
      <c r="J24" s="79">
        <v>116.66666666666667</v>
      </c>
      <c r="K24" s="80">
        <v>7.369999999999999</v>
      </c>
      <c r="L24" s="79">
        <v>116.98412698412697</v>
      </c>
      <c r="M24" s="78">
        <v>6.3</v>
      </c>
      <c r="N24" s="79">
        <v>100</v>
      </c>
      <c r="O24" s="75">
        <v>6.3</v>
      </c>
    </row>
    <row r="25" spans="1:15" ht="15">
      <c r="A25" s="70">
        <v>17</v>
      </c>
      <c r="B25" s="77" t="s">
        <v>105</v>
      </c>
      <c r="C25" s="78">
        <v>34.47</v>
      </c>
      <c r="D25" s="79">
        <v>102.28486646884272</v>
      </c>
      <c r="E25" s="80">
        <v>40.19</v>
      </c>
      <c r="F25" s="79">
        <v>119.25816023738871</v>
      </c>
      <c r="G25" s="78">
        <v>41.03</v>
      </c>
      <c r="H25" s="79">
        <v>121.7507418397626</v>
      </c>
      <c r="I25" s="78">
        <v>34.21</v>
      </c>
      <c r="J25" s="79">
        <v>101.513353115727</v>
      </c>
      <c r="K25" s="80">
        <v>38.300000000000004</v>
      </c>
      <c r="L25" s="79">
        <v>113.64985163204749</v>
      </c>
      <c r="M25" s="78">
        <v>33.7</v>
      </c>
      <c r="N25" s="79">
        <v>100</v>
      </c>
      <c r="O25" s="75">
        <v>33.7</v>
      </c>
    </row>
    <row r="26" spans="1:15" ht="15">
      <c r="A26" s="76">
        <v>18</v>
      </c>
      <c r="B26" s="77" t="s">
        <v>109</v>
      </c>
      <c r="C26" s="78">
        <v>62.51</v>
      </c>
      <c r="D26" s="79">
        <v>109.39796989849494</v>
      </c>
      <c r="E26" s="80">
        <v>61.82</v>
      </c>
      <c r="F26" s="79">
        <v>108.19040952047602</v>
      </c>
      <c r="G26" s="78">
        <v>65.04999999999998</v>
      </c>
      <c r="H26" s="79">
        <v>113.84319215960794</v>
      </c>
      <c r="I26" s="78">
        <v>67.1</v>
      </c>
      <c r="J26" s="79">
        <v>117.43087154357717</v>
      </c>
      <c r="K26" s="80">
        <v>61.84000000000001</v>
      </c>
      <c r="L26" s="79">
        <v>108.22541127056355</v>
      </c>
      <c r="M26" s="78">
        <v>57.14</v>
      </c>
      <c r="N26" s="79">
        <v>100</v>
      </c>
      <c r="O26" s="75">
        <v>57.14</v>
      </c>
    </row>
    <row r="27" spans="1:15" ht="15.75" thickBot="1">
      <c r="A27" s="70">
        <v>19</v>
      </c>
      <c r="B27" s="77" t="s">
        <v>86</v>
      </c>
      <c r="C27" s="78">
        <v>33.89</v>
      </c>
      <c r="D27" s="79">
        <v>112.92902365878041</v>
      </c>
      <c r="E27" s="80">
        <v>33.77</v>
      </c>
      <c r="F27" s="79">
        <v>112.52915694768413</v>
      </c>
      <c r="G27" s="78">
        <v>33.42</v>
      </c>
      <c r="H27" s="79">
        <v>111.3628790403199</v>
      </c>
      <c r="I27" s="78">
        <v>34.55</v>
      </c>
      <c r="J27" s="79">
        <v>115.12829056981006</v>
      </c>
      <c r="K27" s="80">
        <v>33.96</v>
      </c>
      <c r="L27" s="79">
        <v>113.16227924025326</v>
      </c>
      <c r="M27" s="78">
        <v>30.009999999999998</v>
      </c>
      <c r="N27" s="79">
        <v>100</v>
      </c>
      <c r="O27" s="75">
        <v>30.009999999999998</v>
      </c>
    </row>
    <row r="28" spans="1:15" ht="15">
      <c r="A28" s="202"/>
      <c r="B28" s="203"/>
      <c r="C28" s="204"/>
      <c r="D28" s="205"/>
      <c r="E28" s="205"/>
      <c r="F28" s="205"/>
      <c r="G28" s="204"/>
      <c r="H28" s="205"/>
      <c r="I28" s="204"/>
      <c r="J28" s="205"/>
      <c r="K28" s="205"/>
      <c r="L28" s="205"/>
      <c r="M28" s="204"/>
      <c r="N28" s="205"/>
      <c r="O28" s="206"/>
    </row>
    <row r="29" spans="1:15" s="86" customFormat="1" ht="15.75" thickBot="1">
      <c r="A29" s="82"/>
      <c r="B29" s="83"/>
      <c r="C29" s="84"/>
      <c r="D29" s="81"/>
      <c r="E29" s="81"/>
      <c r="F29" s="81"/>
      <c r="G29" s="84"/>
      <c r="H29" s="81"/>
      <c r="I29" s="84"/>
      <c r="J29" s="81"/>
      <c r="K29" s="81"/>
      <c r="L29" s="81"/>
      <c r="M29" s="84"/>
      <c r="N29" s="81"/>
      <c r="O29" s="85"/>
    </row>
    <row r="30" spans="1:15" s="86" customFormat="1" ht="16.5" thickBot="1">
      <c r="A30" s="362" t="s">
        <v>147</v>
      </c>
      <c r="B30" s="363"/>
      <c r="C30" s="363"/>
      <c r="D30" s="363"/>
      <c r="E30" s="363"/>
      <c r="F30" s="363"/>
      <c r="G30" s="363"/>
      <c r="H30" s="363"/>
      <c r="I30" s="363"/>
      <c r="J30" s="363"/>
      <c r="K30" s="363"/>
      <c r="L30" s="363"/>
      <c r="M30" s="363"/>
      <c r="N30" s="363"/>
      <c r="O30" s="364"/>
    </row>
    <row r="31" spans="1:15" ht="12.75">
      <c r="A31" s="365" t="s">
        <v>21</v>
      </c>
      <c r="B31" s="366"/>
      <c r="C31" s="354" t="s">
        <v>82</v>
      </c>
      <c r="D31" s="355"/>
      <c r="E31" s="354" t="s">
        <v>30</v>
      </c>
      <c r="F31" s="355"/>
      <c r="G31" s="358" t="s">
        <v>31</v>
      </c>
      <c r="H31" s="359"/>
      <c r="I31" s="354" t="s">
        <v>32</v>
      </c>
      <c r="J31" s="355"/>
      <c r="K31" s="354" t="s">
        <v>83</v>
      </c>
      <c r="L31" s="355"/>
      <c r="M31" s="354" t="s">
        <v>33</v>
      </c>
      <c r="N31" s="355"/>
      <c r="O31" s="384" t="s">
        <v>27</v>
      </c>
    </row>
    <row r="32" spans="1:15" s="63" customFormat="1" ht="53.25" customHeight="1">
      <c r="A32" s="367"/>
      <c r="B32" s="368"/>
      <c r="C32" s="356"/>
      <c r="D32" s="357"/>
      <c r="E32" s="356"/>
      <c r="F32" s="357"/>
      <c r="G32" s="360"/>
      <c r="H32" s="361"/>
      <c r="I32" s="356"/>
      <c r="J32" s="357"/>
      <c r="K32" s="356"/>
      <c r="L32" s="357"/>
      <c r="M32" s="356"/>
      <c r="N32" s="357"/>
      <c r="O32" s="385"/>
    </row>
    <row r="33" spans="1:15" s="63" customFormat="1" ht="13.5" thickBot="1">
      <c r="A33" s="367"/>
      <c r="B33" s="370"/>
      <c r="C33" s="87" t="s">
        <v>28</v>
      </c>
      <c r="D33" s="88" t="s">
        <v>29</v>
      </c>
      <c r="E33" s="87" t="s">
        <v>28</v>
      </c>
      <c r="F33" s="88" t="s">
        <v>29</v>
      </c>
      <c r="G33" s="87" t="s">
        <v>28</v>
      </c>
      <c r="H33" s="88" t="s">
        <v>29</v>
      </c>
      <c r="I33" s="87" t="s">
        <v>28</v>
      </c>
      <c r="J33" s="88" t="s">
        <v>29</v>
      </c>
      <c r="K33" s="87" t="s">
        <v>28</v>
      </c>
      <c r="L33" s="88" t="s">
        <v>29</v>
      </c>
      <c r="M33" s="87" t="s">
        <v>28</v>
      </c>
      <c r="N33" s="88" t="s">
        <v>29</v>
      </c>
      <c r="O33" s="386"/>
    </row>
    <row r="34" spans="1:15" ht="15">
      <c r="A34" s="76">
        <v>1</v>
      </c>
      <c r="B34" s="89" t="s">
        <v>91</v>
      </c>
      <c r="C34" s="90">
        <v>10.3</v>
      </c>
      <c r="D34" s="91">
        <v>101.17878192534381</v>
      </c>
      <c r="E34" s="90">
        <v>10.840000000000002</v>
      </c>
      <c r="F34" s="91">
        <v>106.48330058939098</v>
      </c>
      <c r="G34" s="90">
        <v>10.18</v>
      </c>
      <c r="H34" s="91">
        <v>100</v>
      </c>
      <c r="I34" s="251" t="s">
        <v>78</v>
      </c>
      <c r="J34" s="91" t="s">
        <v>78</v>
      </c>
      <c r="K34" s="90">
        <v>10.270000000000001</v>
      </c>
      <c r="L34" s="91">
        <v>100.88408644400788</v>
      </c>
      <c r="M34" s="90">
        <v>10.58</v>
      </c>
      <c r="N34" s="91">
        <v>103.92927308447936</v>
      </c>
      <c r="O34" s="92">
        <v>10.18</v>
      </c>
    </row>
    <row r="35" spans="1:15" ht="15">
      <c r="A35" s="76">
        <v>2</v>
      </c>
      <c r="B35" s="93" t="s">
        <v>92</v>
      </c>
      <c r="C35" s="94">
        <v>6.02</v>
      </c>
      <c r="D35" s="95">
        <v>107.30837789661318</v>
      </c>
      <c r="E35" s="94">
        <v>5.98</v>
      </c>
      <c r="F35" s="95">
        <v>106.59536541889484</v>
      </c>
      <c r="G35" s="94">
        <v>5.92</v>
      </c>
      <c r="H35" s="95">
        <v>105.52584670231731</v>
      </c>
      <c r="I35" s="252" t="s">
        <v>78</v>
      </c>
      <c r="J35" s="95" t="s">
        <v>78</v>
      </c>
      <c r="K35" s="94">
        <v>5.609999999999999</v>
      </c>
      <c r="L35" s="95">
        <v>100</v>
      </c>
      <c r="M35" s="94">
        <v>5.67</v>
      </c>
      <c r="N35" s="95">
        <v>101.06951871657755</v>
      </c>
      <c r="O35" s="96">
        <v>5.609999999999999</v>
      </c>
    </row>
    <row r="36" spans="1:15" ht="15">
      <c r="A36" s="76">
        <v>3</v>
      </c>
      <c r="B36" s="93" t="s">
        <v>93</v>
      </c>
      <c r="C36" s="94">
        <v>9.469999999999999</v>
      </c>
      <c r="D36" s="95">
        <v>103.6105032822757</v>
      </c>
      <c r="E36" s="94">
        <v>9.329999999999998</v>
      </c>
      <c r="F36" s="95">
        <v>102.07877461706781</v>
      </c>
      <c r="G36" s="94">
        <v>9.35</v>
      </c>
      <c r="H36" s="95">
        <v>102.2975929978118</v>
      </c>
      <c r="I36" s="94" t="s">
        <v>78</v>
      </c>
      <c r="J36" s="95" t="s">
        <v>78</v>
      </c>
      <c r="K36" s="94">
        <v>9.219999999999999</v>
      </c>
      <c r="L36" s="95">
        <v>100.87527352297592</v>
      </c>
      <c r="M36" s="94">
        <v>9.14</v>
      </c>
      <c r="N36" s="95">
        <v>100</v>
      </c>
      <c r="O36" s="96">
        <v>9.14</v>
      </c>
    </row>
    <row r="37" spans="1:15" ht="15">
      <c r="A37" s="76">
        <v>4</v>
      </c>
      <c r="B37" s="93" t="s">
        <v>148</v>
      </c>
      <c r="C37" s="94">
        <v>71.21</v>
      </c>
      <c r="D37" s="95">
        <v>109.55384615384611</v>
      </c>
      <c r="E37" s="94">
        <v>69.02</v>
      </c>
      <c r="F37" s="95">
        <v>106.18461538461537</v>
      </c>
      <c r="G37" s="94">
        <v>65.00000000000001</v>
      </c>
      <c r="H37" s="95">
        <v>100</v>
      </c>
      <c r="I37" s="94" t="s">
        <v>78</v>
      </c>
      <c r="J37" s="95" t="s">
        <v>78</v>
      </c>
      <c r="K37" s="94">
        <v>68.23</v>
      </c>
      <c r="L37" s="95">
        <v>104.96923076923075</v>
      </c>
      <c r="M37" s="94">
        <v>68.38</v>
      </c>
      <c r="N37" s="95">
        <v>105.19999999999996</v>
      </c>
      <c r="O37" s="96">
        <v>65.00000000000001</v>
      </c>
    </row>
    <row r="38" spans="1:15" ht="15">
      <c r="A38" s="76">
        <v>5</v>
      </c>
      <c r="B38" s="93" t="s">
        <v>95</v>
      </c>
      <c r="C38" s="94">
        <v>14.62</v>
      </c>
      <c r="D38" s="95">
        <v>106.25</v>
      </c>
      <c r="E38" s="94">
        <v>14.620000000000001</v>
      </c>
      <c r="F38" s="95">
        <v>106.25</v>
      </c>
      <c r="G38" s="94">
        <v>14.469999999999999</v>
      </c>
      <c r="H38" s="95">
        <v>105.15988372093024</v>
      </c>
      <c r="I38" s="94" t="s">
        <v>78</v>
      </c>
      <c r="J38" s="95" t="s">
        <v>78</v>
      </c>
      <c r="K38" s="94">
        <v>13.76</v>
      </c>
      <c r="L38" s="95">
        <v>100</v>
      </c>
      <c r="M38" s="94">
        <v>14.769999999999998</v>
      </c>
      <c r="N38" s="95">
        <v>107.34011627906976</v>
      </c>
      <c r="O38" s="96">
        <v>13.76</v>
      </c>
    </row>
    <row r="39" spans="1:15" ht="15">
      <c r="A39" s="76">
        <v>6</v>
      </c>
      <c r="B39" s="93" t="s">
        <v>96</v>
      </c>
      <c r="C39" s="94">
        <v>49.92</v>
      </c>
      <c r="D39" s="95">
        <v>102.99154115948011</v>
      </c>
      <c r="E39" s="94">
        <v>49.949999999999996</v>
      </c>
      <c r="F39" s="95">
        <v>103.0534351145038</v>
      </c>
      <c r="G39" s="94">
        <v>50.709999999999994</v>
      </c>
      <c r="H39" s="95">
        <v>104.6214153084382</v>
      </c>
      <c r="I39" s="94" t="s">
        <v>78</v>
      </c>
      <c r="J39" s="95" t="s">
        <v>78</v>
      </c>
      <c r="K39" s="94">
        <v>48.47</v>
      </c>
      <c r="L39" s="95">
        <v>100</v>
      </c>
      <c r="M39" s="94">
        <v>50.65</v>
      </c>
      <c r="N39" s="95">
        <v>104.49762739839075</v>
      </c>
      <c r="O39" s="96">
        <v>48.47</v>
      </c>
    </row>
    <row r="40" spans="1:15" ht="15">
      <c r="A40" s="76">
        <v>7</v>
      </c>
      <c r="B40" s="93" t="s">
        <v>97</v>
      </c>
      <c r="C40" s="94">
        <v>12.059999999999999</v>
      </c>
      <c r="D40" s="95">
        <v>100</v>
      </c>
      <c r="E40" s="94">
        <v>12.360000000000001</v>
      </c>
      <c r="F40" s="95">
        <v>102.48756218905474</v>
      </c>
      <c r="G40" s="94">
        <v>12.67</v>
      </c>
      <c r="H40" s="95">
        <v>105.05804311774463</v>
      </c>
      <c r="I40" s="94" t="s">
        <v>78</v>
      </c>
      <c r="J40" s="95" t="s">
        <v>78</v>
      </c>
      <c r="K40" s="94">
        <v>12.96</v>
      </c>
      <c r="L40" s="95">
        <v>107.4626865671642</v>
      </c>
      <c r="M40" s="94">
        <v>12.24</v>
      </c>
      <c r="N40" s="95">
        <v>101.49253731343283</v>
      </c>
      <c r="O40" s="96">
        <v>12.059999999999999</v>
      </c>
    </row>
    <row r="41" spans="1:15" ht="15">
      <c r="A41" s="76">
        <v>8</v>
      </c>
      <c r="B41" s="93" t="s">
        <v>98</v>
      </c>
      <c r="C41" s="94">
        <v>29.39</v>
      </c>
      <c r="D41" s="95">
        <v>100</v>
      </c>
      <c r="E41" s="94">
        <v>34.67999999999999</v>
      </c>
      <c r="F41" s="95">
        <v>117.99931949642732</v>
      </c>
      <c r="G41" s="94">
        <v>34.38</v>
      </c>
      <c r="H41" s="95">
        <v>116.97856413746173</v>
      </c>
      <c r="I41" s="94" t="s">
        <v>78</v>
      </c>
      <c r="J41" s="95" t="s">
        <v>78</v>
      </c>
      <c r="K41" s="94">
        <v>33.43</v>
      </c>
      <c r="L41" s="95">
        <v>113.74617216740388</v>
      </c>
      <c r="M41" s="94">
        <v>34.37</v>
      </c>
      <c r="N41" s="95">
        <v>116.94453895882953</v>
      </c>
      <c r="O41" s="96">
        <v>29.39</v>
      </c>
    </row>
    <row r="42" spans="1:15" ht="15">
      <c r="A42" s="76">
        <v>9</v>
      </c>
      <c r="B42" s="93" t="s">
        <v>149</v>
      </c>
      <c r="C42" s="94">
        <v>23.540000000000003</v>
      </c>
      <c r="D42" s="95">
        <v>102.57080610021787</v>
      </c>
      <c r="E42" s="94">
        <v>25.220000000000002</v>
      </c>
      <c r="F42" s="95">
        <v>109.89106753812636</v>
      </c>
      <c r="G42" s="94">
        <v>23.19</v>
      </c>
      <c r="H42" s="95">
        <v>101.04575163398692</v>
      </c>
      <c r="I42" s="94" t="s">
        <v>78</v>
      </c>
      <c r="J42" s="95" t="s">
        <v>78</v>
      </c>
      <c r="K42" s="94">
        <v>22.950000000000003</v>
      </c>
      <c r="L42" s="95">
        <v>100</v>
      </c>
      <c r="M42" s="94">
        <v>23.19</v>
      </c>
      <c r="N42" s="95">
        <v>101.04575163398692</v>
      </c>
      <c r="O42" s="96">
        <v>22.950000000000003</v>
      </c>
    </row>
    <row r="43" spans="1:15" ht="15">
      <c r="A43" s="76">
        <v>10</v>
      </c>
      <c r="B43" s="93" t="s">
        <v>115</v>
      </c>
      <c r="C43" s="94">
        <v>50.43</v>
      </c>
      <c r="D43" s="95">
        <v>108.70877344255227</v>
      </c>
      <c r="E43" s="94">
        <v>51.45</v>
      </c>
      <c r="F43" s="95">
        <v>110.90752317309764</v>
      </c>
      <c r="G43" s="94">
        <v>50.32</v>
      </c>
      <c r="H43" s="95">
        <v>108.4716533735719</v>
      </c>
      <c r="I43" s="94" t="s">
        <v>78</v>
      </c>
      <c r="J43" s="95" t="s">
        <v>78</v>
      </c>
      <c r="K43" s="94">
        <v>46.39</v>
      </c>
      <c r="L43" s="95">
        <v>100</v>
      </c>
      <c r="M43" s="94">
        <v>50.370000000000005</v>
      </c>
      <c r="N43" s="95">
        <v>108.57943522310845</v>
      </c>
      <c r="O43" s="96">
        <v>46.39</v>
      </c>
    </row>
    <row r="44" spans="1:15" ht="15">
      <c r="A44" s="76">
        <v>11</v>
      </c>
      <c r="B44" s="93" t="s">
        <v>101</v>
      </c>
      <c r="C44" s="94">
        <v>32.349999999999994</v>
      </c>
      <c r="D44" s="95">
        <v>103.65267542454342</v>
      </c>
      <c r="E44" s="94">
        <v>35.07000000000001</v>
      </c>
      <c r="F44" s="95">
        <v>112.36783082345406</v>
      </c>
      <c r="G44" s="94">
        <v>31.25</v>
      </c>
      <c r="H44" s="95">
        <v>100.128164049984</v>
      </c>
      <c r="I44" s="94" t="s">
        <v>78</v>
      </c>
      <c r="J44" s="95" t="s">
        <v>78</v>
      </c>
      <c r="K44" s="94">
        <v>31.209999999999997</v>
      </c>
      <c r="L44" s="95">
        <v>100</v>
      </c>
      <c r="M44" s="94">
        <v>32.37</v>
      </c>
      <c r="N44" s="95">
        <v>103.71675744953541</v>
      </c>
      <c r="O44" s="96">
        <v>31.209999999999997</v>
      </c>
    </row>
    <row r="45" spans="1:15" ht="15">
      <c r="A45" s="76">
        <v>12</v>
      </c>
      <c r="B45" s="93" t="s">
        <v>102</v>
      </c>
      <c r="C45" s="94">
        <v>16.77</v>
      </c>
      <c r="D45" s="95">
        <v>100</v>
      </c>
      <c r="E45" s="94">
        <v>19.46</v>
      </c>
      <c r="F45" s="95">
        <v>116.04054859868813</v>
      </c>
      <c r="G45" s="94">
        <v>18.89</v>
      </c>
      <c r="H45" s="95">
        <v>112.64162194394754</v>
      </c>
      <c r="I45" s="94" t="s">
        <v>78</v>
      </c>
      <c r="J45" s="95" t="s">
        <v>78</v>
      </c>
      <c r="K45" s="94">
        <v>18.92</v>
      </c>
      <c r="L45" s="95">
        <v>112.82051282051285</v>
      </c>
      <c r="M45" s="94">
        <v>19.44</v>
      </c>
      <c r="N45" s="95">
        <v>115.92128801431127</v>
      </c>
      <c r="O45" s="96">
        <v>16.77</v>
      </c>
    </row>
    <row r="46" spans="1:15" ht="15">
      <c r="A46" s="76">
        <v>13</v>
      </c>
      <c r="B46" s="93" t="s">
        <v>103</v>
      </c>
      <c r="C46" s="94">
        <v>5.470000000000001</v>
      </c>
      <c r="D46" s="95">
        <v>102.81954887218046</v>
      </c>
      <c r="E46" s="94">
        <v>5.970000000000001</v>
      </c>
      <c r="F46" s="95">
        <v>112.21804511278195</v>
      </c>
      <c r="G46" s="94">
        <v>5.96</v>
      </c>
      <c r="H46" s="95">
        <v>112.03007518796993</v>
      </c>
      <c r="I46" s="94" t="s">
        <v>78</v>
      </c>
      <c r="J46" s="95" t="s">
        <v>78</v>
      </c>
      <c r="K46" s="94">
        <v>5.32</v>
      </c>
      <c r="L46" s="95">
        <v>100</v>
      </c>
      <c r="M46" s="94">
        <v>5.49</v>
      </c>
      <c r="N46" s="95">
        <v>103.19548872180451</v>
      </c>
      <c r="O46" s="96">
        <v>5.32</v>
      </c>
    </row>
    <row r="47" spans="1:15" ht="15">
      <c r="A47" s="76">
        <v>14</v>
      </c>
      <c r="B47" s="93" t="s">
        <v>104</v>
      </c>
      <c r="C47" s="94">
        <v>11.409999999999998</v>
      </c>
      <c r="D47" s="95">
        <v>100.8841732979664</v>
      </c>
      <c r="E47" s="94">
        <v>13.290000000000001</v>
      </c>
      <c r="F47" s="95">
        <v>117.50663129973478</v>
      </c>
      <c r="G47" s="94">
        <v>11.309999999999999</v>
      </c>
      <c r="H47" s="95">
        <v>100</v>
      </c>
      <c r="I47" s="94" t="s">
        <v>78</v>
      </c>
      <c r="J47" s="95" t="s">
        <v>78</v>
      </c>
      <c r="K47" s="94">
        <v>12.9</v>
      </c>
      <c r="L47" s="95">
        <v>114.05835543766581</v>
      </c>
      <c r="M47" s="94">
        <v>13.530000000000001</v>
      </c>
      <c r="N47" s="95">
        <v>119.62864721485414</v>
      </c>
      <c r="O47" s="96">
        <v>11.309999999999999</v>
      </c>
    </row>
    <row r="48" spans="1:15" ht="15">
      <c r="A48" s="76">
        <v>15</v>
      </c>
      <c r="B48" s="93" t="s">
        <v>105</v>
      </c>
      <c r="C48" s="94">
        <v>42.11</v>
      </c>
      <c r="D48" s="95">
        <v>106.04381767816669</v>
      </c>
      <c r="E48" s="94">
        <v>43.28</v>
      </c>
      <c r="F48" s="95">
        <v>108.99017879627296</v>
      </c>
      <c r="G48" s="94">
        <v>40.42</v>
      </c>
      <c r="H48" s="95">
        <v>101.78796272979096</v>
      </c>
      <c r="I48" s="94" t="s">
        <v>78</v>
      </c>
      <c r="J48" s="95" t="s">
        <v>78</v>
      </c>
      <c r="K48" s="94">
        <v>40.099999999999994</v>
      </c>
      <c r="L48" s="95">
        <v>100.98212037270207</v>
      </c>
      <c r="M48" s="94">
        <v>39.71000000000001</v>
      </c>
      <c r="N48" s="95">
        <v>100</v>
      </c>
      <c r="O48" s="96">
        <v>39.71000000000001</v>
      </c>
    </row>
    <row r="49" spans="1:15" ht="15">
      <c r="A49" s="76">
        <v>16</v>
      </c>
      <c r="B49" s="93" t="s">
        <v>106</v>
      </c>
      <c r="C49" s="94">
        <v>30.46</v>
      </c>
      <c r="D49" s="95">
        <v>102.31776956667787</v>
      </c>
      <c r="E49" s="94">
        <v>29.91</v>
      </c>
      <c r="F49" s="95">
        <v>100.47027208599262</v>
      </c>
      <c r="G49" s="94">
        <v>30.130000000000003</v>
      </c>
      <c r="H49" s="95">
        <v>101.20927107826671</v>
      </c>
      <c r="I49" s="94" t="s">
        <v>78</v>
      </c>
      <c r="J49" s="95" t="s">
        <v>78</v>
      </c>
      <c r="K49" s="94">
        <v>29.77</v>
      </c>
      <c r="L49" s="95">
        <v>100</v>
      </c>
      <c r="M49" s="94">
        <v>29.939999999999998</v>
      </c>
      <c r="N49" s="95">
        <v>100.57104467584817</v>
      </c>
      <c r="O49" s="96">
        <v>29.77</v>
      </c>
    </row>
    <row r="50" spans="1:15" ht="15">
      <c r="A50" s="76">
        <v>17</v>
      </c>
      <c r="B50" s="93" t="s">
        <v>108</v>
      </c>
      <c r="C50" s="94">
        <v>5.380000000000001</v>
      </c>
      <c r="D50" s="95">
        <v>110.92783505154642</v>
      </c>
      <c r="E50" s="94">
        <v>5.38</v>
      </c>
      <c r="F50" s="95">
        <v>110.9278350515464</v>
      </c>
      <c r="G50" s="94">
        <v>5.46</v>
      </c>
      <c r="H50" s="95">
        <v>112.57731958762886</v>
      </c>
      <c r="I50" s="94" t="s">
        <v>78</v>
      </c>
      <c r="J50" s="95" t="s">
        <v>78</v>
      </c>
      <c r="K50" s="94">
        <v>4.85</v>
      </c>
      <c r="L50" s="95">
        <v>100</v>
      </c>
      <c r="M50" s="94">
        <v>5.050000000000001</v>
      </c>
      <c r="N50" s="95">
        <v>104.12371134020621</v>
      </c>
      <c r="O50" s="96">
        <v>4.85</v>
      </c>
    </row>
    <row r="51" spans="1:15" ht="15">
      <c r="A51" s="76">
        <v>18</v>
      </c>
      <c r="B51" s="93" t="s">
        <v>109</v>
      </c>
      <c r="C51" s="94">
        <v>83.93999999999998</v>
      </c>
      <c r="D51" s="95">
        <v>100</v>
      </c>
      <c r="E51" s="94">
        <v>87.64999999999999</v>
      </c>
      <c r="F51" s="95">
        <v>104.41982368358352</v>
      </c>
      <c r="G51" s="94">
        <v>85.06</v>
      </c>
      <c r="H51" s="95">
        <v>101.33428639504409</v>
      </c>
      <c r="I51" s="94" t="s">
        <v>78</v>
      </c>
      <c r="J51" s="95" t="s">
        <v>78</v>
      </c>
      <c r="K51" s="94">
        <v>87.35</v>
      </c>
      <c r="L51" s="95">
        <v>104.06242554205387</v>
      </c>
      <c r="M51" s="94">
        <v>87.52</v>
      </c>
      <c r="N51" s="95">
        <v>104.26495115558734</v>
      </c>
      <c r="O51" s="96">
        <v>83.93999999999998</v>
      </c>
    </row>
    <row r="52" spans="1:15" ht="15">
      <c r="A52" s="76">
        <v>19</v>
      </c>
      <c r="B52" s="93" t="s">
        <v>86</v>
      </c>
      <c r="C52" s="94">
        <v>45.970000000000006</v>
      </c>
      <c r="D52" s="95">
        <v>100</v>
      </c>
      <c r="E52" s="94">
        <v>47.48</v>
      </c>
      <c r="F52" s="95">
        <v>103.28475092451596</v>
      </c>
      <c r="G52" s="94">
        <v>46.61000000000001</v>
      </c>
      <c r="H52" s="95">
        <v>101.39221231237765</v>
      </c>
      <c r="I52" s="94" t="s">
        <v>78</v>
      </c>
      <c r="J52" s="95" t="s">
        <v>78</v>
      </c>
      <c r="K52" s="94">
        <v>46.09</v>
      </c>
      <c r="L52" s="95">
        <v>100.2610398085708</v>
      </c>
      <c r="M52" s="94">
        <v>46.67999999999999</v>
      </c>
      <c r="N52" s="95">
        <v>101.54448553404391</v>
      </c>
      <c r="O52" s="96">
        <v>45.970000000000006</v>
      </c>
    </row>
    <row r="53" spans="1:15" ht="15.75" thickBot="1">
      <c r="A53" s="197"/>
      <c r="B53" s="198"/>
      <c r="C53" s="199"/>
      <c r="D53" s="200"/>
      <c r="E53" s="199"/>
      <c r="F53" s="200"/>
      <c r="G53" s="199"/>
      <c r="H53" s="200"/>
      <c r="I53" s="199"/>
      <c r="J53" s="200"/>
      <c r="K53" s="199"/>
      <c r="L53" s="200"/>
      <c r="M53" s="199"/>
      <c r="N53" s="200"/>
      <c r="O53" s="201"/>
    </row>
    <row r="54" spans="1:15" ht="16.5" thickBot="1">
      <c r="A54" s="362" t="s">
        <v>89</v>
      </c>
      <c r="B54" s="363"/>
      <c r="C54" s="363"/>
      <c r="D54" s="363"/>
      <c r="E54" s="363"/>
      <c r="F54" s="363"/>
      <c r="G54" s="363"/>
      <c r="H54" s="363"/>
      <c r="I54" s="363"/>
      <c r="J54" s="363"/>
      <c r="K54" s="363"/>
      <c r="L54" s="363"/>
      <c r="M54" s="363"/>
      <c r="N54" s="363"/>
      <c r="O54" s="364"/>
    </row>
    <row r="55" spans="1:15" ht="20.25" customHeight="1">
      <c r="A55" s="365" t="s">
        <v>21</v>
      </c>
      <c r="B55" s="387"/>
      <c r="C55" s="378" t="s">
        <v>84</v>
      </c>
      <c r="D55" s="379"/>
      <c r="E55" s="390" t="s">
        <v>34</v>
      </c>
      <c r="F55" s="391"/>
      <c r="G55" s="378" t="s">
        <v>35</v>
      </c>
      <c r="H55" s="379"/>
      <c r="I55" s="354" t="s">
        <v>36</v>
      </c>
      <c r="J55" s="355"/>
      <c r="K55" s="378" t="s">
        <v>37</v>
      </c>
      <c r="L55" s="379"/>
      <c r="M55" s="398" t="s">
        <v>27</v>
      </c>
      <c r="N55" s="64"/>
      <c r="O55" s="64"/>
    </row>
    <row r="56" spans="1:13" s="63" customFormat="1" ht="55.5" customHeight="1">
      <c r="A56" s="367"/>
      <c r="B56" s="388"/>
      <c r="C56" s="380"/>
      <c r="D56" s="381"/>
      <c r="E56" s="392"/>
      <c r="F56" s="393"/>
      <c r="G56" s="380"/>
      <c r="H56" s="381"/>
      <c r="I56" s="356"/>
      <c r="J56" s="357"/>
      <c r="K56" s="380"/>
      <c r="L56" s="381"/>
      <c r="M56" s="399"/>
    </row>
    <row r="57" spans="1:13" s="63" customFormat="1" ht="13.5" thickBot="1">
      <c r="A57" s="369"/>
      <c r="B57" s="389"/>
      <c r="C57" s="97" t="s">
        <v>28</v>
      </c>
      <c r="D57" s="98" t="s">
        <v>29</v>
      </c>
      <c r="E57" s="97" t="s">
        <v>28</v>
      </c>
      <c r="F57" s="98" t="s">
        <v>29</v>
      </c>
      <c r="G57" s="97" t="s">
        <v>28</v>
      </c>
      <c r="H57" s="98" t="s">
        <v>29</v>
      </c>
      <c r="I57" s="68" t="s">
        <v>28</v>
      </c>
      <c r="J57" s="67" t="s">
        <v>29</v>
      </c>
      <c r="K57" s="97" t="s">
        <v>28</v>
      </c>
      <c r="L57" s="98" t="s">
        <v>29</v>
      </c>
      <c r="M57" s="400"/>
    </row>
    <row r="58" spans="1:15" ht="15.75" customHeight="1">
      <c r="A58" s="112">
        <v>1</v>
      </c>
      <c r="B58" s="99" t="s">
        <v>91</v>
      </c>
      <c r="C58" s="100">
        <v>13.42</v>
      </c>
      <c r="D58" s="79">
        <v>103.70942812983</v>
      </c>
      <c r="E58" s="100">
        <v>13.760000000000002</v>
      </c>
      <c r="F58" s="79">
        <v>106.3369397217929</v>
      </c>
      <c r="G58" s="100">
        <v>12.94</v>
      </c>
      <c r="H58" s="79">
        <v>100</v>
      </c>
      <c r="I58" s="100">
        <v>13.530000000000001</v>
      </c>
      <c r="J58" s="79">
        <v>104.5595054095827</v>
      </c>
      <c r="K58" s="100">
        <v>13.040000000000001</v>
      </c>
      <c r="L58" s="79">
        <v>100.77279752704793</v>
      </c>
      <c r="M58" s="101">
        <v>12.94</v>
      </c>
      <c r="N58" s="64"/>
      <c r="O58" s="64"/>
    </row>
    <row r="59" spans="1:15" ht="15">
      <c r="A59" s="114">
        <v>2</v>
      </c>
      <c r="B59" s="102" t="s">
        <v>92</v>
      </c>
      <c r="C59" s="78">
        <v>4.74</v>
      </c>
      <c r="D59" s="103">
        <v>103.94736842105263</v>
      </c>
      <c r="E59" s="78">
        <v>4.99</v>
      </c>
      <c r="F59" s="103">
        <v>109.4298245614035</v>
      </c>
      <c r="G59" s="78">
        <v>4.720000000000001</v>
      </c>
      <c r="H59" s="103">
        <v>103.50877192982458</v>
      </c>
      <c r="I59" s="78">
        <v>4.5600000000000005</v>
      </c>
      <c r="J59" s="103">
        <v>100</v>
      </c>
      <c r="K59" s="78">
        <v>4.68</v>
      </c>
      <c r="L59" s="103">
        <v>102.63157894736841</v>
      </c>
      <c r="M59" s="104">
        <v>4.5600000000000005</v>
      </c>
      <c r="N59" s="64"/>
      <c r="O59" s="64"/>
    </row>
    <row r="60" spans="1:15" ht="15">
      <c r="A60" s="191">
        <v>3</v>
      </c>
      <c r="B60" s="102" t="s">
        <v>93</v>
      </c>
      <c r="C60" s="78">
        <v>7.849999999999999</v>
      </c>
      <c r="D60" s="103">
        <v>101.94805194805193</v>
      </c>
      <c r="E60" s="78">
        <v>7.72</v>
      </c>
      <c r="F60" s="103">
        <v>100.25974025974025</v>
      </c>
      <c r="G60" s="78">
        <v>7.700000000000001</v>
      </c>
      <c r="H60" s="103">
        <v>100</v>
      </c>
      <c r="I60" s="78">
        <v>7.86</v>
      </c>
      <c r="J60" s="103">
        <v>102.07792207792208</v>
      </c>
      <c r="K60" s="78">
        <v>7.7299999999999995</v>
      </c>
      <c r="L60" s="103">
        <v>100.38961038961037</v>
      </c>
      <c r="M60" s="104">
        <v>7.700000000000001</v>
      </c>
      <c r="N60" s="64"/>
      <c r="O60" s="64"/>
    </row>
    <row r="61" spans="1:15" ht="15">
      <c r="A61" s="114">
        <v>4</v>
      </c>
      <c r="B61" s="102" t="s">
        <v>94</v>
      </c>
      <c r="C61" s="78">
        <v>79.61</v>
      </c>
      <c r="D61" s="103">
        <v>102.53735188047399</v>
      </c>
      <c r="E61" s="78">
        <v>81.06999999999998</v>
      </c>
      <c r="F61" s="103">
        <v>104.41782586295723</v>
      </c>
      <c r="G61" s="78">
        <v>77.63999999999999</v>
      </c>
      <c r="H61" s="103">
        <v>100</v>
      </c>
      <c r="I61" s="78">
        <v>81.95</v>
      </c>
      <c r="J61" s="103">
        <v>105.55126223596088</v>
      </c>
      <c r="K61" s="78">
        <v>78.86999999999998</v>
      </c>
      <c r="L61" s="103">
        <v>101.58423493044822</v>
      </c>
      <c r="M61" s="104">
        <v>77.63999999999999</v>
      </c>
      <c r="N61" s="64"/>
      <c r="O61" s="64"/>
    </row>
    <row r="62" spans="1:15" ht="15">
      <c r="A62" s="191">
        <v>5</v>
      </c>
      <c r="B62" s="102" t="s">
        <v>95</v>
      </c>
      <c r="C62" s="78">
        <v>21.620000000000005</v>
      </c>
      <c r="D62" s="103">
        <v>104.39401255432159</v>
      </c>
      <c r="E62" s="78">
        <v>22.05</v>
      </c>
      <c r="F62" s="103">
        <v>106.47030420086914</v>
      </c>
      <c r="G62" s="78">
        <v>21.259999999999998</v>
      </c>
      <c r="H62" s="103">
        <v>102.65572187349106</v>
      </c>
      <c r="I62" s="78">
        <v>21.03</v>
      </c>
      <c r="J62" s="103">
        <v>101.54514727184936</v>
      </c>
      <c r="K62" s="78">
        <v>20.71</v>
      </c>
      <c r="L62" s="103">
        <v>100</v>
      </c>
      <c r="M62" s="104">
        <v>20.71</v>
      </c>
      <c r="N62" s="64"/>
      <c r="O62" s="64"/>
    </row>
    <row r="63" spans="1:15" ht="15">
      <c r="A63" s="191">
        <v>6</v>
      </c>
      <c r="B63" s="102" t="s">
        <v>96</v>
      </c>
      <c r="C63" s="78">
        <v>44.59</v>
      </c>
      <c r="D63" s="103">
        <v>107.23905723905725</v>
      </c>
      <c r="E63" s="78">
        <v>44.37</v>
      </c>
      <c r="F63" s="103">
        <v>106.70995670995671</v>
      </c>
      <c r="G63" s="78">
        <v>44.629999999999995</v>
      </c>
      <c r="H63" s="103">
        <v>107.33525733525732</v>
      </c>
      <c r="I63" s="78">
        <v>41.58</v>
      </c>
      <c r="J63" s="103">
        <v>100</v>
      </c>
      <c r="K63" s="78">
        <v>44.11</v>
      </c>
      <c r="L63" s="103">
        <v>106.08465608465609</v>
      </c>
      <c r="M63" s="104">
        <v>41.58</v>
      </c>
      <c r="N63" s="64"/>
      <c r="O63" s="64"/>
    </row>
    <row r="64" spans="1:15" ht="15">
      <c r="A64" s="114">
        <v>7</v>
      </c>
      <c r="B64" s="102" t="s">
        <v>97</v>
      </c>
      <c r="C64" s="78">
        <v>12.53</v>
      </c>
      <c r="D64" s="103">
        <v>100.40064102564101</v>
      </c>
      <c r="E64" s="78">
        <v>12.95</v>
      </c>
      <c r="F64" s="103">
        <v>103.76602564102564</v>
      </c>
      <c r="G64" s="78">
        <v>12.48</v>
      </c>
      <c r="H64" s="103">
        <v>100</v>
      </c>
      <c r="I64" s="78">
        <v>12.96</v>
      </c>
      <c r="J64" s="103">
        <v>103.84615384615385</v>
      </c>
      <c r="K64" s="78">
        <v>13.23</v>
      </c>
      <c r="L64" s="103">
        <v>106.00961538461537</v>
      </c>
      <c r="M64" s="104">
        <v>12.48</v>
      </c>
      <c r="N64" s="64"/>
      <c r="O64" s="64"/>
    </row>
    <row r="65" spans="1:15" ht="15">
      <c r="A65" s="191">
        <v>8</v>
      </c>
      <c r="B65" s="102" t="s">
        <v>98</v>
      </c>
      <c r="C65" s="78">
        <v>36.78999999999999</v>
      </c>
      <c r="D65" s="103">
        <v>100.24523160762942</v>
      </c>
      <c r="E65" s="78">
        <v>37.17999999999999</v>
      </c>
      <c r="F65" s="103">
        <v>101.30790190735695</v>
      </c>
      <c r="G65" s="78">
        <v>37.400000000000006</v>
      </c>
      <c r="H65" s="103">
        <v>101.9073569482289</v>
      </c>
      <c r="I65" s="78">
        <v>37.07</v>
      </c>
      <c r="J65" s="103">
        <v>101.008174386921</v>
      </c>
      <c r="K65" s="78">
        <v>36.699999999999996</v>
      </c>
      <c r="L65" s="103">
        <v>100</v>
      </c>
      <c r="M65" s="104">
        <v>36.699999999999996</v>
      </c>
      <c r="N65" s="64"/>
      <c r="O65" s="64"/>
    </row>
    <row r="66" spans="1:15" ht="15">
      <c r="A66" s="191">
        <v>9</v>
      </c>
      <c r="B66" s="102" t="s">
        <v>99</v>
      </c>
      <c r="C66" s="78">
        <v>26.560000000000006</v>
      </c>
      <c r="D66" s="103">
        <v>104.15686274509805</v>
      </c>
      <c r="E66" s="78">
        <v>27.8</v>
      </c>
      <c r="F66" s="103">
        <v>109.01960784313725</v>
      </c>
      <c r="G66" s="78">
        <v>27.4</v>
      </c>
      <c r="H66" s="103">
        <v>107.45098039215684</v>
      </c>
      <c r="I66" s="78">
        <v>27.59</v>
      </c>
      <c r="J66" s="103">
        <v>108.19607843137253</v>
      </c>
      <c r="K66" s="78">
        <v>25.500000000000004</v>
      </c>
      <c r="L66" s="103">
        <v>100</v>
      </c>
      <c r="M66" s="104">
        <v>25.500000000000004</v>
      </c>
      <c r="N66" s="64"/>
      <c r="O66" s="64"/>
    </row>
    <row r="67" spans="1:15" ht="15">
      <c r="A67" s="191">
        <v>10</v>
      </c>
      <c r="B67" s="102" t="s">
        <v>100</v>
      </c>
      <c r="C67" s="78">
        <v>15.18</v>
      </c>
      <c r="D67" s="103">
        <v>107.43099787685775</v>
      </c>
      <c r="E67" s="78">
        <v>15.43</v>
      </c>
      <c r="F67" s="103">
        <v>109.20028308563342</v>
      </c>
      <c r="G67" s="78">
        <v>16.060000000000002</v>
      </c>
      <c r="H67" s="103">
        <v>113.65888181174807</v>
      </c>
      <c r="I67" s="78">
        <v>14.129999999999999</v>
      </c>
      <c r="J67" s="103">
        <v>100</v>
      </c>
      <c r="K67" s="78">
        <v>14.33</v>
      </c>
      <c r="L67" s="103">
        <v>101.41542816702054</v>
      </c>
      <c r="M67" s="104">
        <v>14.129999999999999</v>
      </c>
      <c r="N67" s="64"/>
      <c r="O67" s="64"/>
    </row>
    <row r="68" spans="1:15" ht="15">
      <c r="A68" s="114">
        <v>11</v>
      </c>
      <c r="B68" s="102" t="s">
        <v>101</v>
      </c>
      <c r="C68" s="78">
        <v>28.269999999999996</v>
      </c>
      <c r="D68" s="103">
        <v>103.21285140562249</v>
      </c>
      <c r="E68" s="78">
        <v>31.12</v>
      </c>
      <c r="F68" s="103">
        <v>113.6181087988317</v>
      </c>
      <c r="G68" s="78">
        <v>27.9</v>
      </c>
      <c r="H68" s="103">
        <v>101.8619934282585</v>
      </c>
      <c r="I68" s="78">
        <v>27.389999999999997</v>
      </c>
      <c r="J68" s="103">
        <v>100</v>
      </c>
      <c r="K68" s="78">
        <v>29.279999999999998</v>
      </c>
      <c r="L68" s="103">
        <v>106.90032858707559</v>
      </c>
      <c r="M68" s="104">
        <v>27.389999999999997</v>
      </c>
      <c r="N68" s="64"/>
      <c r="O68" s="64"/>
    </row>
    <row r="69" spans="1:15" ht="15">
      <c r="A69" s="191">
        <v>12</v>
      </c>
      <c r="B69" s="102" t="s">
        <v>102</v>
      </c>
      <c r="C69" s="78">
        <v>16.63</v>
      </c>
      <c r="D69" s="103">
        <v>108.69281045751633</v>
      </c>
      <c r="E69" s="78">
        <v>16.09</v>
      </c>
      <c r="F69" s="103">
        <v>105.16339869281046</v>
      </c>
      <c r="G69" s="78">
        <v>16.650000000000002</v>
      </c>
      <c r="H69" s="103">
        <v>108.82352941176472</v>
      </c>
      <c r="I69" s="78">
        <v>15.3</v>
      </c>
      <c r="J69" s="103">
        <v>100</v>
      </c>
      <c r="K69" s="78">
        <v>16.37</v>
      </c>
      <c r="L69" s="103">
        <v>106.99346405228758</v>
      </c>
      <c r="M69" s="104">
        <v>15.3</v>
      </c>
      <c r="N69" s="64"/>
      <c r="O69" s="64"/>
    </row>
    <row r="70" spans="1:15" ht="15">
      <c r="A70" s="191">
        <v>13</v>
      </c>
      <c r="B70" s="102" t="s">
        <v>103</v>
      </c>
      <c r="C70" s="78">
        <v>10.82</v>
      </c>
      <c r="D70" s="103">
        <v>103.04761904761905</v>
      </c>
      <c r="E70" s="78">
        <v>11.26</v>
      </c>
      <c r="F70" s="103">
        <v>107.23809523809524</v>
      </c>
      <c r="G70" s="78">
        <v>12.17</v>
      </c>
      <c r="H70" s="103">
        <v>115.90476190476191</v>
      </c>
      <c r="I70" s="78">
        <v>11.23</v>
      </c>
      <c r="J70" s="103">
        <v>106.95238095238095</v>
      </c>
      <c r="K70" s="78">
        <v>10.5</v>
      </c>
      <c r="L70" s="103">
        <v>100</v>
      </c>
      <c r="M70" s="104">
        <v>10.5</v>
      </c>
      <c r="N70" s="64"/>
      <c r="O70" s="64"/>
    </row>
    <row r="71" spans="1:15" ht="15">
      <c r="A71" s="191">
        <v>14</v>
      </c>
      <c r="B71" s="102" t="s">
        <v>104</v>
      </c>
      <c r="C71" s="78">
        <v>11.190000000000001</v>
      </c>
      <c r="D71" s="103">
        <v>124.47163515016688</v>
      </c>
      <c r="E71" s="78">
        <v>10.440000000000001</v>
      </c>
      <c r="F71" s="103">
        <v>116.12903225806454</v>
      </c>
      <c r="G71" s="78">
        <v>10.37</v>
      </c>
      <c r="H71" s="103">
        <v>115.3503893214683</v>
      </c>
      <c r="I71" s="78">
        <v>8.989999999999998</v>
      </c>
      <c r="J71" s="103">
        <v>100</v>
      </c>
      <c r="K71" s="78">
        <v>10.8</v>
      </c>
      <c r="L71" s="103">
        <v>120.13348164627367</v>
      </c>
      <c r="M71" s="104">
        <v>8.989999999999998</v>
      </c>
      <c r="N71" s="64"/>
      <c r="O71" s="64"/>
    </row>
    <row r="72" spans="1:15" ht="15">
      <c r="A72" s="191">
        <v>15</v>
      </c>
      <c r="B72" s="102" t="s">
        <v>105</v>
      </c>
      <c r="C72" s="78">
        <v>28.96</v>
      </c>
      <c r="D72" s="103">
        <v>92.93966623876764</v>
      </c>
      <c r="E72" s="78">
        <v>31.16</v>
      </c>
      <c r="F72" s="103">
        <v>100</v>
      </c>
      <c r="G72" s="78">
        <v>32.4</v>
      </c>
      <c r="H72" s="103">
        <v>103.97946084724006</v>
      </c>
      <c r="I72" s="78">
        <v>31.629999999999995</v>
      </c>
      <c r="J72" s="103">
        <v>101.5083440308087</v>
      </c>
      <c r="K72" s="78">
        <v>31.700000000000003</v>
      </c>
      <c r="L72" s="103">
        <v>101.73299101412067</v>
      </c>
      <c r="M72" s="104">
        <v>31.16</v>
      </c>
      <c r="N72" s="64"/>
      <c r="O72" s="64"/>
    </row>
    <row r="73" spans="1:15" ht="15">
      <c r="A73" s="191">
        <v>16</v>
      </c>
      <c r="B73" s="102" t="s">
        <v>106</v>
      </c>
      <c r="C73" s="78">
        <v>14.21</v>
      </c>
      <c r="D73" s="103">
        <v>98.20317899101589</v>
      </c>
      <c r="E73" s="78">
        <v>14.830000000000002</v>
      </c>
      <c r="F73" s="103">
        <v>102.48790601243954</v>
      </c>
      <c r="G73" s="78">
        <v>14.91</v>
      </c>
      <c r="H73" s="103">
        <v>103.04077401520387</v>
      </c>
      <c r="I73" s="78">
        <v>14.630000000000003</v>
      </c>
      <c r="J73" s="103">
        <v>101.10573600552868</v>
      </c>
      <c r="K73" s="78">
        <v>14.470000000000002</v>
      </c>
      <c r="L73" s="103">
        <v>100</v>
      </c>
      <c r="M73" s="104">
        <v>14.470000000000002</v>
      </c>
      <c r="N73" s="64"/>
      <c r="O73" s="64"/>
    </row>
    <row r="74" spans="1:15" ht="15">
      <c r="A74" s="191">
        <v>17</v>
      </c>
      <c r="B74" s="102" t="s">
        <v>107</v>
      </c>
      <c r="C74" s="78">
        <v>3.89</v>
      </c>
      <c r="D74" s="103">
        <v>108.05555555555554</v>
      </c>
      <c r="E74" s="78">
        <v>3.89</v>
      </c>
      <c r="F74" s="103">
        <v>108.05555555555554</v>
      </c>
      <c r="G74" s="78">
        <v>3.6</v>
      </c>
      <c r="H74" s="103">
        <v>100</v>
      </c>
      <c r="I74" s="78">
        <v>3.89</v>
      </c>
      <c r="J74" s="103">
        <v>108.05555555555554</v>
      </c>
      <c r="K74" s="78">
        <v>3.89</v>
      </c>
      <c r="L74" s="103">
        <v>108.05555555555554</v>
      </c>
      <c r="M74" s="104">
        <v>3.6</v>
      </c>
      <c r="N74" s="64"/>
      <c r="O74" s="64"/>
    </row>
    <row r="75" spans="1:15" ht="15">
      <c r="A75" s="191">
        <v>18</v>
      </c>
      <c r="B75" s="102" t="s">
        <v>108</v>
      </c>
      <c r="C75" s="78">
        <v>8.34</v>
      </c>
      <c r="D75" s="103">
        <v>103.60248447204967</v>
      </c>
      <c r="E75" s="78">
        <v>8.68</v>
      </c>
      <c r="F75" s="103">
        <v>107.82608695652172</v>
      </c>
      <c r="G75" s="78">
        <v>8.6</v>
      </c>
      <c r="H75" s="103">
        <v>106.83229813664595</v>
      </c>
      <c r="I75" s="78">
        <v>8.22</v>
      </c>
      <c r="J75" s="103">
        <v>102.11180124223603</v>
      </c>
      <c r="K75" s="78">
        <v>8.05</v>
      </c>
      <c r="L75" s="103">
        <v>100</v>
      </c>
      <c r="M75" s="104">
        <v>8.05</v>
      </c>
      <c r="N75" s="64"/>
      <c r="O75" s="64"/>
    </row>
    <row r="76" spans="1:15" ht="15">
      <c r="A76" s="191">
        <v>19</v>
      </c>
      <c r="B76" s="102" t="s">
        <v>109</v>
      </c>
      <c r="C76" s="78">
        <v>58.25</v>
      </c>
      <c r="D76" s="103">
        <v>124.1739501172458</v>
      </c>
      <c r="E76" s="78">
        <v>56.989999999999995</v>
      </c>
      <c r="F76" s="103">
        <v>121.48795565977402</v>
      </c>
      <c r="G76" s="78">
        <v>57.00000000000001</v>
      </c>
      <c r="H76" s="103">
        <v>121.50927307610317</v>
      </c>
      <c r="I76" s="78">
        <v>46.910000000000004</v>
      </c>
      <c r="J76" s="103">
        <v>100</v>
      </c>
      <c r="K76" s="78">
        <v>52.220000000000006</v>
      </c>
      <c r="L76" s="103">
        <v>111.31954807077382</v>
      </c>
      <c r="M76" s="104">
        <v>46.910000000000004</v>
      </c>
      <c r="N76" s="64"/>
      <c r="O76" s="64"/>
    </row>
    <row r="77" spans="1:15" ht="15">
      <c r="A77" s="191">
        <v>20</v>
      </c>
      <c r="B77" s="102" t="s">
        <v>86</v>
      </c>
      <c r="C77" s="78">
        <v>29.8</v>
      </c>
      <c r="D77" s="103">
        <v>101.95005131713992</v>
      </c>
      <c r="E77" s="78">
        <v>29.52</v>
      </c>
      <c r="F77" s="103">
        <v>100.99213137187822</v>
      </c>
      <c r="G77" s="78">
        <v>29.23</v>
      </c>
      <c r="H77" s="103">
        <v>100</v>
      </c>
      <c r="I77" s="78">
        <v>29.779999999999994</v>
      </c>
      <c r="J77" s="103">
        <v>101.88162846390692</v>
      </c>
      <c r="K77" s="78">
        <v>29.479999999999993</v>
      </c>
      <c r="L77" s="103">
        <v>100.85528566541223</v>
      </c>
      <c r="M77" s="104">
        <v>29.23</v>
      </c>
      <c r="N77" s="64"/>
      <c r="O77" s="64"/>
    </row>
    <row r="78" spans="1:15" ht="15">
      <c r="A78" s="105"/>
      <c r="B78" s="106"/>
      <c r="C78" s="107"/>
      <c r="D78" s="108"/>
      <c r="E78" s="107"/>
      <c r="F78" s="108"/>
      <c r="G78" s="107"/>
      <c r="H78" s="108"/>
      <c r="I78" s="107"/>
      <c r="J78" s="108"/>
      <c r="K78" s="107"/>
      <c r="L78" s="108"/>
      <c r="M78" s="107"/>
      <c r="N78" s="108"/>
      <c r="O78" s="107"/>
    </row>
    <row r="79" spans="1:17" ht="15">
      <c r="A79" s="105"/>
      <c r="B79" s="106"/>
      <c r="C79" s="107"/>
      <c r="D79" s="108"/>
      <c r="E79" s="107"/>
      <c r="F79" s="108"/>
      <c r="G79" s="107"/>
      <c r="H79" s="108"/>
      <c r="I79" s="107"/>
      <c r="J79" s="108"/>
      <c r="K79" s="107"/>
      <c r="L79" s="108"/>
      <c r="M79" s="107"/>
      <c r="N79" s="108"/>
      <c r="O79" s="107"/>
      <c r="P79" s="86"/>
      <c r="Q79" s="86"/>
    </row>
    <row r="80" spans="1:17" ht="20.25" customHeight="1" thickBot="1">
      <c r="A80" s="382" t="s">
        <v>138</v>
      </c>
      <c r="B80" s="383"/>
      <c r="C80" s="383"/>
      <c r="D80" s="383"/>
      <c r="E80" s="383"/>
      <c r="F80" s="383"/>
      <c r="G80" s="383"/>
      <c r="H80" s="383"/>
      <c r="I80" s="383"/>
      <c r="J80" s="383"/>
      <c r="K80" s="383"/>
      <c r="L80" s="383"/>
      <c r="M80" s="383"/>
      <c r="N80" s="383"/>
      <c r="O80" s="383"/>
      <c r="P80" s="86"/>
      <c r="Q80" s="86"/>
    </row>
    <row r="81" spans="1:17" s="63" customFormat="1" ht="26.25" customHeight="1">
      <c r="A81" s="365" t="s">
        <v>21</v>
      </c>
      <c r="B81" s="366"/>
      <c r="C81" s="371" t="s">
        <v>79</v>
      </c>
      <c r="D81" s="355"/>
      <c r="E81" s="354" t="s">
        <v>69</v>
      </c>
      <c r="F81" s="355"/>
      <c r="G81" s="354" t="s">
        <v>80</v>
      </c>
      <c r="H81" s="355"/>
      <c r="I81" s="354" t="s">
        <v>72</v>
      </c>
      <c r="J81" s="355"/>
      <c r="K81" s="394" t="s">
        <v>70</v>
      </c>
      <c r="L81" s="395"/>
      <c r="M81" s="398" t="s">
        <v>27</v>
      </c>
      <c r="P81" s="285"/>
      <c r="Q81" s="285"/>
    </row>
    <row r="82" spans="1:17" s="63" customFormat="1" ht="40.5" customHeight="1">
      <c r="A82" s="367"/>
      <c r="B82" s="368"/>
      <c r="C82" s="372"/>
      <c r="D82" s="357"/>
      <c r="E82" s="356"/>
      <c r="F82" s="357"/>
      <c r="G82" s="356"/>
      <c r="H82" s="357"/>
      <c r="I82" s="356"/>
      <c r="J82" s="357"/>
      <c r="K82" s="396"/>
      <c r="L82" s="397"/>
      <c r="M82" s="399"/>
      <c r="P82" s="285"/>
      <c r="Q82" s="285"/>
    </row>
    <row r="83" spans="1:17" ht="13.5" customHeight="1" thickBot="1">
      <c r="A83" s="369"/>
      <c r="B83" s="370"/>
      <c r="C83" s="109" t="s">
        <v>28</v>
      </c>
      <c r="D83" s="110" t="s">
        <v>29</v>
      </c>
      <c r="E83" s="111" t="s">
        <v>28</v>
      </c>
      <c r="F83" s="110" t="s">
        <v>29</v>
      </c>
      <c r="G83" s="111" t="s">
        <v>28</v>
      </c>
      <c r="H83" s="110" t="s">
        <v>29</v>
      </c>
      <c r="I83" s="68" t="s">
        <v>28</v>
      </c>
      <c r="J83" s="67" t="s">
        <v>29</v>
      </c>
      <c r="K83" s="97" t="s">
        <v>28</v>
      </c>
      <c r="L83" s="98" t="s">
        <v>29</v>
      </c>
      <c r="M83" s="400"/>
      <c r="N83" s="64"/>
      <c r="O83" s="64"/>
      <c r="P83" s="86"/>
      <c r="Q83" s="86"/>
    </row>
    <row r="84" spans="1:17" s="63" customFormat="1" ht="15">
      <c r="A84" s="112">
        <v>1</v>
      </c>
      <c r="B84" s="226" t="s">
        <v>91</v>
      </c>
      <c r="C84" s="72">
        <v>3.7800000000000002</v>
      </c>
      <c r="D84" s="73">
        <v>104.70914127423822</v>
      </c>
      <c r="E84" s="72">
        <v>3.84</v>
      </c>
      <c r="F84" s="73">
        <v>106.37119113573408</v>
      </c>
      <c r="G84" s="72">
        <v>3.61</v>
      </c>
      <c r="H84" s="73">
        <v>100</v>
      </c>
      <c r="I84" s="251"/>
      <c r="J84" s="73"/>
      <c r="K84" s="72">
        <v>3.78</v>
      </c>
      <c r="L84" s="73">
        <v>104.70914127423822</v>
      </c>
      <c r="M84" s="228">
        <v>3.61</v>
      </c>
      <c r="P84" s="285"/>
      <c r="Q84" s="285"/>
    </row>
    <row r="85" spans="1:17" ht="15.75" thickBot="1">
      <c r="A85" s="114">
        <v>2</v>
      </c>
      <c r="B85" s="115" t="s">
        <v>92</v>
      </c>
      <c r="C85" s="94">
        <v>6.140000000000001</v>
      </c>
      <c r="D85" s="91">
        <v>108.67256637168141</v>
      </c>
      <c r="E85" s="94">
        <v>5.98</v>
      </c>
      <c r="F85" s="91">
        <v>105.84070796460176</v>
      </c>
      <c r="G85" s="94">
        <v>5.65</v>
      </c>
      <c r="H85" s="91">
        <v>100</v>
      </c>
      <c r="I85" s="252"/>
      <c r="J85" s="91"/>
      <c r="K85" s="78">
        <v>5.67</v>
      </c>
      <c r="L85" s="103">
        <v>100.35398230088495</v>
      </c>
      <c r="M85" s="104">
        <v>5.65</v>
      </c>
      <c r="N85" s="64"/>
      <c r="O85" s="64"/>
      <c r="P85" s="86"/>
      <c r="Q85" s="86"/>
    </row>
    <row r="86" spans="1:17" ht="15">
      <c r="A86" s="112">
        <v>3</v>
      </c>
      <c r="B86" s="115" t="s">
        <v>93</v>
      </c>
      <c r="C86" s="94">
        <v>6.74</v>
      </c>
      <c r="D86" s="91">
        <v>103.05810397553519</v>
      </c>
      <c r="E86" s="94">
        <v>6.6</v>
      </c>
      <c r="F86" s="91">
        <v>100.91743119266057</v>
      </c>
      <c r="G86" s="94">
        <v>6.539999999999999</v>
      </c>
      <c r="H86" s="91">
        <v>100</v>
      </c>
      <c r="I86" s="252"/>
      <c r="J86" s="91"/>
      <c r="K86" s="78">
        <v>6.709999999999999</v>
      </c>
      <c r="L86" s="103">
        <v>102.5993883792049</v>
      </c>
      <c r="M86" s="104">
        <v>6.539999999999999</v>
      </c>
      <c r="N86" s="64"/>
      <c r="O86" s="64"/>
      <c r="P86" s="86"/>
      <c r="Q86" s="86"/>
    </row>
    <row r="87" spans="1:17" ht="15.75" thickBot="1">
      <c r="A87" s="114">
        <v>4</v>
      </c>
      <c r="B87" s="115" t="s">
        <v>139</v>
      </c>
      <c r="C87" s="94">
        <v>76.99999999999999</v>
      </c>
      <c r="D87" s="91">
        <v>113.46890657235483</v>
      </c>
      <c r="E87" s="94">
        <v>73.01999999999998</v>
      </c>
      <c r="F87" s="91">
        <v>107.60389036251104</v>
      </c>
      <c r="G87" s="94">
        <v>67.86</v>
      </c>
      <c r="H87" s="91">
        <v>100</v>
      </c>
      <c r="I87" s="252"/>
      <c r="J87" s="91"/>
      <c r="K87" s="78">
        <v>71.17999999999999</v>
      </c>
      <c r="L87" s="103">
        <v>104.89242558208073</v>
      </c>
      <c r="M87" s="104">
        <v>67.86</v>
      </c>
      <c r="N87" s="64"/>
      <c r="O87" s="64"/>
      <c r="P87" s="86"/>
      <c r="Q87" s="86"/>
    </row>
    <row r="88" spans="1:17" ht="15">
      <c r="A88" s="112">
        <v>5</v>
      </c>
      <c r="B88" s="115" t="s">
        <v>95</v>
      </c>
      <c r="C88" s="94">
        <v>12.709999999999999</v>
      </c>
      <c r="D88" s="91">
        <v>103.24939073923638</v>
      </c>
      <c r="E88" s="94">
        <v>12.379999999999999</v>
      </c>
      <c r="F88" s="91">
        <v>100.56864337936635</v>
      </c>
      <c r="G88" s="94">
        <v>12.31</v>
      </c>
      <c r="H88" s="91">
        <v>100</v>
      </c>
      <c r="I88" s="94"/>
      <c r="J88" s="91"/>
      <c r="K88" s="78">
        <v>12.43</v>
      </c>
      <c r="L88" s="103">
        <v>100.9748172217709</v>
      </c>
      <c r="M88" s="104">
        <v>12.31</v>
      </c>
      <c r="N88" s="64"/>
      <c r="O88" s="64"/>
      <c r="P88" s="86"/>
      <c r="Q88" s="86"/>
    </row>
    <row r="89" spans="1:17" ht="15.75" thickBot="1">
      <c r="A89" s="114">
        <v>6</v>
      </c>
      <c r="B89" s="115" t="s">
        <v>96</v>
      </c>
      <c r="C89" s="94">
        <v>54.88999999999999</v>
      </c>
      <c r="D89" s="91">
        <v>105.39554531490015</v>
      </c>
      <c r="E89" s="94">
        <v>52.35999999999999</v>
      </c>
      <c r="F89" s="91">
        <v>100.53763440860214</v>
      </c>
      <c r="G89" s="94">
        <v>52.08</v>
      </c>
      <c r="H89" s="91">
        <v>100</v>
      </c>
      <c r="I89" s="94"/>
      <c r="J89" s="91"/>
      <c r="K89" s="78">
        <v>52.43</v>
      </c>
      <c r="L89" s="103">
        <v>100.6720430107527</v>
      </c>
      <c r="M89" s="104">
        <v>52.08</v>
      </c>
      <c r="N89" s="64"/>
      <c r="O89" s="64"/>
      <c r="P89" s="86"/>
      <c r="Q89" s="86"/>
    </row>
    <row r="90" spans="1:17" ht="15">
      <c r="A90" s="112">
        <v>7</v>
      </c>
      <c r="B90" s="115" t="s">
        <v>97</v>
      </c>
      <c r="C90" s="94">
        <v>18.48</v>
      </c>
      <c r="D90" s="91">
        <v>105.47945205479452</v>
      </c>
      <c r="E90" s="94">
        <v>18.04</v>
      </c>
      <c r="F90" s="91">
        <v>102.96803652968036</v>
      </c>
      <c r="G90" s="94">
        <v>17.52</v>
      </c>
      <c r="H90" s="91">
        <v>100</v>
      </c>
      <c r="I90" s="94"/>
      <c r="J90" s="91"/>
      <c r="K90" s="78">
        <v>17.26</v>
      </c>
      <c r="L90" s="103">
        <v>98.51598173515983</v>
      </c>
      <c r="M90" s="104">
        <v>17.52</v>
      </c>
      <c r="N90" s="64"/>
      <c r="O90" s="64"/>
      <c r="P90" s="86"/>
      <c r="Q90" s="86"/>
    </row>
    <row r="91" spans="1:17" ht="15.75" thickBot="1">
      <c r="A91" s="114">
        <v>8</v>
      </c>
      <c r="B91" s="115" t="s">
        <v>98</v>
      </c>
      <c r="C91" s="94">
        <v>16.1</v>
      </c>
      <c r="D91" s="91">
        <v>102.54777070063696</v>
      </c>
      <c r="E91" s="94">
        <v>15.95</v>
      </c>
      <c r="F91" s="91">
        <v>101.5923566878981</v>
      </c>
      <c r="G91" s="94">
        <v>15.7</v>
      </c>
      <c r="H91" s="91">
        <v>100</v>
      </c>
      <c r="I91" s="94"/>
      <c r="J91" s="91"/>
      <c r="K91" s="78">
        <v>15.870000000000001</v>
      </c>
      <c r="L91" s="103">
        <v>101.08280254777071</v>
      </c>
      <c r="M91" s="104">
        <v>15.7</v>
      </c>
      <c r="N91" s="64"/>
      <c r="O91" s="64"/>
      <c r="P91" s="86"/>
      <c r="Q91" s="86"/>
    </row>
    <row r="92" spans="1:17" ht="15">
      <c r="A92" s="112">
        <v>9</v>
      </c>
      <c r="B92" s="115" t="s">
        <v>140</v>
      </c>
      <c r="C92" s="94">
        <v>21.7</v>
      </c>
      <c r="D92" s="91">
        <v>110.7142857142857</v>
      </c>
      <c r="E92" s="94">
        <v>22.870000000000005</v>
      </c>
      <c r="F92" s="91">
        <v>116.68367346938777</v>
      </c>
      <c r="G92" s="94">
        <v>19.6</v>
      </c>
      <c r="H92" s="91">
        <v>100</v>
      </c>
      <c r="I92" s="94"/>
      <c r="J92" s="91"/>
      <c r="K92" s="78">
        <v>20.76</v>
      </c>
      <c r="L92" s="103">
        <v>105.91836734693878</v>
      </c>
      <c r="M92" s="104">
        <v>19.6</v>
      </c>
      <c r="N92" s="64"/>
      <c r="O92" s="64"/>
      <c r="P92" s="86"/>
      <c r="Q92" s="86"/>
    </row>
    <row r="93" spans="1:17" ht="15.75" thickBot="1">
      <c r="A93" s="114">
        <v>10</v>
      </c>
      <c r="B93" s="115" t="s">
        <v>115</v>
      </c>
      <c r="C93" s="94">
        <v>34.7</v>
      </c>
      <c r="D93" s="91">
        <v>100</v>
      </c>
      <c r="E93" s="94">
        <v>36.400000000000006</v>
      </c>
      <c r="F93" s="91">
        <v>104.89913544668588</v>
      </c>
      <c r="G93" s="94">
        <v>36.33</v>
      </c>
      <c r="H93" s="91">
        <v>104.69740634005763</v>
      </c>
      <c r="I93" s="94"/>
      <c r="J93" s="91"/>
      <c r="K93" s="78">
        <v>34.92</v>
      </c>
      <c r="L93" s="103">
        <v>100.63400576368875</v>
      </c>
      <c r="M93" s="104">
        <v>34.7</v>
      </c>
      <c r="N93" s="64"/>
      <c r="O93" s="64"/>
      <c r="P93" s="86"/>
      <c r="Q93" s="86"/>
    </row>
    <row r="94" spans="1:15" ht="15">
      <c r="A94" s="112">
        <v>11</v>
      </c>
      <c r="B94" s="115" t="s">
        <v>101</v>
      </c>
      <c r="C94" s="94">
        <v>26.470000000000002</v>
      </c>
      <c r="D94" s="91">
        <v>100</v>
      </c>
      <c r="E94" s="94">
        <v>29.799999999999997</v>
      </c>
      <c r="F94" s="91">
        <v>112.58027956176801</v>
      </c>
      <c r="G94" s="94">
        <v>28.29</v>
      </c>
      <c r="H94" s="91">
        <v>106.8757083490744</v>
      </c>
      <c r="I94" s="94"/>
      <c r="J94" s="91"/>
      <c r="K94" s="78">
        <v>27.729999999999997</v>
      </c>
      <c r="L94" s="103">
        <v>104.76010578012843</v>
      </c>
      <c r="M94" s="104">
        <v>26.470000000000002</v>
      </c>
      <c r="N94" s="64"/>
      <c r="O94" s="64"/>
    </row>
    <row r="95" spans="1:15" ht="15.75" thickBot="1">
      <c r="A95" s="114">
        <v>12</v>
      </c>
      <c r="B95" s="115" t="s">
        <v>102</v>
      </c>
      <c r="C95" s="94">
        <v>23.34</v>
      </c>
      <c r="D95" s="91">
        <v>100</v>
      </c>
      <c r="E95" s="94">
        <v>25.299999999999997</v>
      </c>
      <c r="F95" s="91">
        <v>108.3976006855184</v>
      </c>
      <c r="G95" s="94">
        <v>24.11</v>
      </c>
      <c r="H95" s="91">
        <v>103.29905741216795</v>
      </c>
      <c r="I95" s="94"/>
      <c r="J95" s="91"/>
      <c r="K95" s="78">
        <v>23.82</v>
      </c>
      <c r="L95" s="103">
        <v>102.05655526992288</v>
      </c>
      <c r="M95" s="104">
        <v>23.34</v>
      </c>
      <c r="N95" s="64"/>
      <c r="O95" s="64"/>
    </row>
    <row r="96" spans="1:15" ht="15">
      <c r="A96" s="112">
        <v>13</v>
      </c>
      <c r="B96" s="115" t="s">
        <v>104</v>
      </c>
      <c r="C96" s="94">
        <v>11.860000000000001</v>
      </c>
      <c r="D96" s="91">
        <v>100</v>
      </c>
      <c r="E96" s="94">
        <v>16.05</v>
      </c>
      <c r="F96" s="91">
        <v>135.32883642495784</v>
      </c>
      <c r="G96" s="94">
        <v>13.61</v>
      </c>
      <c r="H96" s="91">
        <v>114.7554806070826</v>
      </c>
      <c r="I96" s="94"/>
      <c r="J96" s="91"/>
      <c r="K96" s="78">
        <v>15.970000000000002</v>
      </c>
      <c r="L96" s="103">
        <v>134.65430016863408</v>
      </c>
      <c r="M96" s="104">
        <v>11.860000000000001</v>
      </c>
      <c r="N96" s="64"/>
      <c r="O96" s="64"/>
    </row>
    <row r="97" spans="1:15" ht="15.75" thickBot="1">
      <c r="A97" s="114">
        <v>14</v>
      </c>
      <c r="B97" s="115" t="s">
        <v>105</v>
      </c>
      <c r="C97" s="94">
        <v>30.78</v>
      </c>
      <c r="D97" s="91">
        <v>107.73538676933845</v>
      </c>
      <c r="E97" s="94">
        <v>29.78</v>
      </c>
      <c r="F97" s="91">
        <v>104.23521176058802</v>
      </c>
      <c r="G97" s="94">
        <v>28.570000000000007</v>
      </c>
      <c r="H97" s="91">
        <v>100</v>
      </c>
      <c r="I97" s="94"/>
      <c r="J97" s="91"/>
      <c r="K97" s="78">
        <v>26.700000000000003</v>
      </c>
      <c r="L97" s="103">
        <v>93.45467273363667</v>
      </c>
      <c r="M97" s="104">
        <v>28.570000000000007</v>
      </c>
      <c r="N97" s="64"/>
      <c r="O97" s="64"/>
    </row>
    <row r="98" spans="1:15" ht="15">
      <c r="A98" s="112">
        <v>15</v>
      </c>
      <c r="B98" s="115" t="s">
        <v>106</v>
      </c>
      <c r="C98" s="94">
        <v>22.099999999999998</v>
      </c>
      <c r="D98" s="91">
        <v>104.04896421845574</v>
      </c>
      <c r="E98" s="94">
        <v>21.24</v>
      </c>
      <c r="F98" s="91">
        <v>100</v>
      </c>
      <c r="G98" s="94">
        <v>21.27</v>
      </c>
      <c r="H98" s="91">
        <v>100.14124293785312</v>
      </c>
      <c r="I98" s="94"/>
      <c r="J98" s="91"/>
      <c r="K98" s="78">
        <v>21.44</v>
      </c>
      <c r="L98" s="103">
        <v>100.94161958568739</v>
      </c>
      <c r="M98" s="104">
        <v>21.24</v>
      </c>
      <c r="N98" s="64"/>
      <c r="O98" s="64"/>
    </row>
    <row r="99" spans="1:15" ht="15.75" thickBot="1">
      <c r="A99" s="114">
        <v>16</v>
      </c>
      <c r="B99" s="115" t="s">
        <v>141</v>
      </c>
      <c r="C99" s="94">
        <v>3.89</v>
      </c>
      <c r="D99" s="91">
        <v>100</v>
      </c>
      <c r="E99" s="94">
        <v>3.89</v>
      </c>
      <c r="F99" s="91">
        <v>100</v>
      </c>
      <c r="G99" s="94">
        <v>3.89</v>
      </c>
      <c r="H99" s="91">
        <v>100</v>
      </c>
      <c r="I99" s="94"/>
      <c r="J99" s="91"/>
      <c r="K99" s="78">
        <v>3.89</v>
      </c>
      <c r="L99" s="103">
        <v>100</v>
      </c>
      <c r="M99" s="104">
        <v>3.89</v>
      </c>
      <c r="N99" s="64"/>
      <c r="O99" s="64"/>
    </row>
    <row r="100" spans="1:15" ht="15">
      <c r="A100" s="112">
        <v>17</v>
      </c>
      <c r="B100" s="115" t="s">
        <v>108</v>
      </c>
      <c r="C100" s="94">
        <v>9.100000000000001</v>
      </c>
      <c r="D100" s="91">
        <v>101.90369540873463</v>
      </c>
      <c r="E100" s="94">
        <v>8.93</v>
      </c>
      <c r="F100" s="91">
        <v>100</v>
      </c>
      <c r="G100" s="94">
        <v>9.33</v>
      </c>
      <c r="H100" s="91">
        <v>104.47928331466964</v>
      </c>
      <c r="I100" s="94"/>
      <c r="J100" s="91"/>
      <c r="K100" s="78">
        <v>9.360000000000001</v>
      </c>
      <c r="L100" s="103">
        <v>104.8152295632699</v>
      </c>
      <c r="M100" s="104">
        <v>8.93</v>
      </c>
      <c r="N100" s="64"/>
      <c r="O100" s="64"/>
    </row>
    <row r="101" spans="1:15" ht="15">
      <c r="A101" s="191">
        <v>18</v>
      </c>
      <c r="B101" s="115" t="s">
        <v>109</v>
      </c>
      <c r="C101" s="94">
        <v>66.27999999999999</v>
      </c>
      <c r="D101" s="91">
        <v>105.8278780137314</v>
      </c>
      <c r="E101" s="94">
        <v>65.27</v>
      </c>
      <c r="F101" s="91">
        <v>104.21523231678107</v>
      </c>
      <c r="G101" s="94">
        <v>62.63000000000001</v>
      </c>
      <c r="H101" s="91">
        <v>100</v>
      </c>
      <c r="I101" s="94"/>
      <c r="J101" s="91"/>
      <c r="K101" s="78">
        <v>65.14</v>
      </c>
      <c r="L101" s="103">
        <v>104.00766405875777</v>
      </c>
      <c r="M101" s="104">
        <v>62.63000000000001</v>
      </c>
      <c r="N101" s="64"/>
      <c r="O101" s="64"/>
    </row>
    <row r="102" spans="1:15" ht="15">
      <c r="A102" s="191">
        <v>19</v>
      </c>
      <c r="B102" s="115" t="s">
        <v>86</v>
      </c>
      <c r="C102" s="94">
        <v>25.629999999999995</v>
      </c>
      <c r="D102" s="91">
        <v>105.69072164948452</v>
      </c>
      <c r="E102" s="94">
        <v>25.089999999999996</v>
      </c>
      <c r="F102" s="91">
        <v>103.46391752577317</v>
      </c>
      <c r="G102" s="94">
        <v>24.25</v>
      </c>
      <c r="H102" s="91">
        <v>100</v>
      </c>
      <c r="I102" s="94"/>
      <c r="J102" s="91"/>
      <c r="K102" s="78">
        <v>25.27</v>
      </c>
      <c r="L102" s="103">
        <v>104.20618556701031</v>
      </c>
      <c r="M102" s="104">
        <v>24.25</v>
      </c>
      <c r="N102" s="64"/>
      <c r="O102" s="64"/>
    </row>
    <row r="103" spans="1:15" ht="15.75" thickBot="1">
      <c r="A103" s="116"/>
      <c r="B103" s="106"/>
      <c r="C103" s="107"/>
      <c r="D103" s="108"/>
      <c r="E103" s="107"/>
      <c r="F103" s="108"/>
      <c r="G103" s="107"/>
      <c r="H103" s="108"/>
      <c r="I103" s="107"/>
      <c r="J103" s="108"/>
      <c r="K103" s="107"/>
      <c r="L103" s="108"/>
      <c r="M103" s="107"/>
      <c r="N103" s="108"/>
      <c r="O103" s="107"/>
    </row>
    <row r="104" spans="1:9" ht="15.75" thickBot="1">
      <c r="A104" s="401" t="s">
        <v>114</v>
      </c>
      <c r="B104" s="402"/>
      <c r="C104" s="402"/>
      <c r="D104" s="402"/>
      <c r="E104" s="402"/>
      <c r="F104" s="402"/>
      <c r="G104" s="402"/>
      <c r="H104" s="402"/>
      <c r="I104" s="403"/>
    </row>
    <row r="105" spans="1:15" ht="12.75" customHeight="1">
      <c r="A105" s="365" t="s">
        <v>21</v>
      </c>
      <c r="B105" s="366"/>
      <c r="C105" s="404" t="s">
        <v>87</v>
      </c>
      <c r="D105" s="405"/>
      <c r="E105" s="404" t="s">
        <v>38</v>
      </c>
      <c r="F105" s="405"/>
      <c r="G105" s="404" t="s">
        <v>39</v>
      </c>
      <c r="H105" s="405"/>
      <c r="I105" s="258"/>
      <c r="N105" s="64"/>
      <c r="O105" s="64"/>
    </row>
    <row r="106" spans="1:15" ht="47.25" customHeight="1">
      <c r="A106" s="367"/>
      <c r="B106" s="368"/>
      <c r="C106" s="406"/>
      <c r="D106" s="407"/>
      <c r="E106" s="406"/>
      <c r="F106" s="407"/>
      <c r="G106" s="406"/>
      <c r="H106" s="407"/>
      <c r="I106" s="259" t="s">
        <v>27</v>
      </c>
      <c r="N106" s="64"/>
      <c r="O106" s="64"/>
    </row>
    <row r="107" spans="1:15" ht="15.75" thickBot="1">
      <c r="A107" s="369"/>
      <c r="B107" s="370"/>
      <c r="C107" s="111" t="s">
        <v>28</v>
      </c>
      <c r="D107" s="110" t="s">
        <v>29</v>
      </c>
      <c r="E107" s="111" t="s">
        <v>28</v>
      </c>
      <c r="F107" s="110" t="s">
        <v>29</v>
      </c>
      <c r="G107" s="111" t="s">
        <v>28</v>
      </c>
      <c r="H107" s="110" t="s">
        <v>29</v>
      </c>
      <c r="I107" s="259"/>
      <c r="N107" s="64"/>
      <c r="O107" s="64"/>
    </row>
    <row r="108" spans="1:15" ht="15">
      <c r="A108" s="112">
        <v>1</v>
      </c>
      <c r="B108" s="113" t="s">
        <v>91</v>
      </c>
      <c r="C108" s="117">
        <v>14.3</v>
      </c>
      <c r="D108" s="118">
        <v>100.84626234132581</v>
      </c>
      <c r="E108" s="117">
        <v>14.19</v>
      </c>
      <c r="F108" s="118">
        <v>100.07052186177714</v>
      </c>
      <c r="G108" s="117">
        <v>14.18</v>
      </c>
      <c r="H108" s="118">
        <v>100</v>
      </c>
      <c r="I108" s="119">
        <v>14.18</v>
      </c>
      <c r="N108" s="64"/>
      <c r="O108" s="64"/>
    </row>
    <row r="109" spans="1:15" ht="15">
      <c r="A109" s="230">
        <v>2</v>
      </c>
      <c r="B109" s="115" t="s">
        <v>92</v>
      </c>
      <c r="C109" s="120">
        <v>4.26</v>
      </c>
      <c r="D109" s="231">
        <v>104.41176470588233</v>
      </c>
      <c r="E109" s="120">
        <v>4.31</v>
      </c>
      <c r="F109" s="231">
        <v>105.63725490196076</v>
      </c>
      <c r="G109" s="120">
        <v>4.08</v>
      </c>
      <c r="H109" s="231">
        <v>100</v>
      </c>
      <c r="I109" s="232">
        <v>4.08</v>
      </c>
      <c r="N109" s="64"/>
      <c r="O109" s="64"/>
    </row>
    <row r="110" spans="1:15" ht="15">
      <c r="A110" s="233">
        <v>3</v>
      </c>
      <c r="B110" s="115" t="s">
        <v>93</v>
      </c>
      <c r="C110" s="120">
        <v>5.64</v>
      </c>
      <c r="D110" s="121">
        <v>106.81818181818184</v>
      </c>
      <c r="E110" s="120">
        <v>5.35</v>
      </c>
      <c r="F110" s="121">
        <v>101.32575757575759</v>
      </c>
      <c r="G110" s="120">
        <v>5.279999999999999</v>
      </c>
      <c r="H110" s="121">
        <v>100</v>
      </c>
      <c r="I110" s="232">
        <v>5.279999999999999</v>
      </c>
      <c r="N110" s="64"/>
      <c r="O110" s="64"/>
    </row>
    <row r="111" spans="1:15" ht="15">
      <c r="A111" s="230">
        <v>4</v>
      </c>
      <c r="B111" s="115" t="s">
        <v>94</v>
      </c>
      <c r="C111" s="120">
        <v>170.7</v>
      </c>
      <c r="D111" s="121">
        <v>101.27558587956098</v>
      </c>
      <c r="E111" s="120">
        <v>172.75999999999996</v>
      </c>
      <c r="F111" s="121">
        <v>102.49777514090775</v>
      </c>
      <c r="G111" s="120">
        <v>168.54999999999995</v>
      </c>
      <c r="H111" s="121">
        <v>100</v>
      </c>
      <c r="I111" s="232">
        <v>168.54999999999995</v>
      </c>
      <c r="N111" s="64"/>
      <c r="O111" s="64"/>
    </row>
    <row r="112" spans="1:15" ht="15">
      <c r="A112" s="233">
        <v>5</v>
      </c>
      <c r="B112" s="115" t="s">
        <v>95</v>
      </c>
      <c r="C112" s="120">
        <v>15.449999999999998</v>
      </c>
      <c r="D112" s="121">
        <v>105.5327868852459</v>
      </c>
      <c r="E112" s="120">
        <v>15.709999999999997</v>
      </c>
      <c r="F112" s="121">
        <v>107.3087431693989</v>
      </c>
      <c r="G112" s="120">
        <v>14.639999999999999</v>
      </c>
      <c r="H112" s="121">
        <v>100</v>
      </c>
      <c r="I112" s="232">
        <v>14.639999999999999</v>
      </c>
      <c r="N112" s="64"/>
      <c r="O112" s="64"/>
    </row>
    <row r="113" spans="1:15" ht="15">
      <c r="A113" s="230">
        <v>6</v>
      </c>
      <c r="B113" s="115" t="s">
        <v>96</v>
      </c>
      <c r="C113" s="120">
        <v>27.64</v>
      </c>
      <c r="D113" s="121">
        <v>96.17258176757134</v>
      </c>
      <c r="E113" s="120">
        <v>30.06</v>
      </c>
      <c r="F113" s="121">
        <v>104.59290187891442</v>
      </c>
      <c r="G113" s="120">
        <v>28.74</v>
      </c>
      <c r="H113" s="121">
        <v>100</v>
      </c>
      <c r="I113" s="232">
        <v>28.74</v>
      </c>
      <c r="N113" s="64"/>
      <c r="O113" s="64"/>
    </row>
    <row r="114" spans="1:15" ht="15">
      <c r="A114" s="233">
        <v>7</v>
      </c>
      <c r="B114" s="115" t="s">
        <v>97</v>
      </c>
      <c r="C114" s="120">
        <v>4.71</v>
      </c>
      <c r="D114" s="121">
        <v>103.51648351648353</v>
      </c>
      <c r="E114" s="120">
        <v>4.9799999999999995</v>
      </c>
      <c r="F114" s="121">
        <v>109.45054945054945</v>
      </c>
      <c r="G114" s="120">
        <v>4.55</v>
      </c>
      <c r="H114" s="121">
        <v>100</v>
      </c>
      <c r="I114" s="232">
        <v>4.55</v>
      </c>
      <c r="N114" s="64"/>
      <c r="O114" s="64"/>
    </row>
    <row r="115" spans="1:15" ht="15">
      <c r="A115" s="233">
        <v>8</v>
      </c>
      <c r="B115" s="115" t="s">
        <v>98</v>
      </c>
      <c r="C115" s="120">
        <v>28.670000000000005</v>
      </c>
      <c r="D115" s="121">
        <v>97.74974428912377</v>
      </c>
      <c r="E115" s="120">
        <v>29.330000000000002</v>
      </c>
      <c r="F115" s="121">
        <v>100</v>
      </c>
      <c r="G115" s="120">
        <v>29.39</v>
      </c>
      <c r="H115" s="121">
        <v>100.20456870098874</v>
      </c>
      <c r="I115" s="232">
        <v>29.330000000000002</v>
      </c>
      <c r="N115" s="64"/>
      <c r="O115" s="64"/>
    </row>
    <row r="116" spans="1:15" ht="15">
      <c r="A116" s="230">
        <v>9</v>
      </c>
      <c r="B116" s="115" t="s">
        <v>99</v>
      </c>
      <c r="C116" s="120">
        <v>23.43</v>
      </c>
      <c r="D116" s="121">
        <v>102.67309377738827</v>
      </c>
      <c r="E116" s="120">
        <v>24.52</v>
      </c>
      <c r="F116" s="121">
        <v>107.44960560911483</v>
      </c>
      <c r="G116" s="120">
        <v>22.819999999999997</v>
      </c>
      <c r="H116" s="121">
        <v>100</v>
      </c>
      <c r="I116" s="232">
        <v>22.819999999999997</v>
      </c>
      <c r="N116" s="64"/>
      <c r="O116" s="64"/>
    </row>
    <row r="117" spans="1:15" ht="15">
      <c r="A117" s="233">
        <v>10</v>
      </c>
      <c r="B117" s="115" t="s">
        <v>115</v>
      </c>
      <c r="C117" s="120">
        <v>29.240000000000002</v>
      </c>
      <c r="D117" s="121">
        <v>115.29968454258676</v>
      </c>
      <c r="E117" s="120">
        <v>32.99</v>
      </c>
      <c r="F117" s="121">
        <v>130.08675078864354</v>
      </c>
      <c r="G117" s="120">
        <v>25.36</v>
      </c>
      <c r="H117" s="121">
        <v>100</v>
      </c>
      <c r="I117" s="232">
        <v>25.36</v>
      </c>
      <c r="N117" s="64"/>
      <c r="O117" s="64"/>
    </row>
    <row r="118" spans="1:15" ht="15">
      <c r="A118" s="233">
        <v>11</v>
      </c>
      <c r="B118" s="115" t="s">
        <v>101</v>
      </c>
      <c r="C118" s="120">
        <v>32.39</v>
      </c>
      <c r="D118" s="121">
        <v>111.34410450326573</v>
      </c>
      <c r="E118" s="120">
        <v>32.5</v>
      </c>
      <c r="F118" s="121">
        <v>111.72224132004125</v>
      </c>
      <c r="G118" s="120">
        <v>29.09</v>
      </c>
      <c r="H118" s="121">
        <v>100</v>
      </c>
      <c r="I118" s="232">
        <v>29.09</v>
      </c>
      <c r="N118" s="64"/>
      <c r="O118" s="64"/>
    </row>
    <row r="119" spans="1:15" ht="15">
      <c r="A119" s="230">
        <v>12</v>
      </c>
      <c r="B119" s="115" t="s">
        <v>102</v>
      </c>
      <c r="C119" s="120">
        <v>21.169999999999998</v>
      </c>
      <c r="D119" s="121">
        <v>124.52941176470587</v>
      </c>
      <c r="E119" s="120">
        <v>22.44</v>
      </c>
      <c r="F119" s="121">
        <v>132</v>
      </c>
      <c r="G119" s="120">
        <v>17</v>
      </c>
      <c r="H119" s="121">
        <v>100</v>
      </c>
      <c r="I119" s="232">
        <v>17</v>
      </c>
      <c r="N119" s="64"/>
      <c r="O119" s="64"/>
    </row>
    <row r="120" spans="1:15" ht="15">
      <c r="A120" s="233">
        <v>13</v>
      </c>
      <c r="B120" s="115" t="s">
        <v>103</v>
      </c>
      <c r="C120" s="120">
        <v>7.869999999999999</v>
      </c>
      <c r="D120" s="121">
        <v>123.54788069073781</v>
      </c>
      <c r="E120" s="120">
        <v>9.68</v>
      </c>
      <c r="F120" s="121">
        <v>151.96232339089482</v>
      </c>
      <c r="G120" s="120">
        <v>6.37</v>
      </c>
      <c r="H120" s="121">
        <v>100</v>
      </c>
      <c r="I120" s="232">
        <v>6.37</v>
      </c>
      <c r="N120" s="64"/>
      <c r="O120" s="64"/>
    </row>
    <row r="121" spans="1:15" ht="15">
      <c r="A121" s="230">
        <v>14</v>
      </c>
      <c r="B121" s="115" t="s">
        <v>104</v>
      </c>
      <c r="C121" s="120">
        <v>11.2</v>
      </c>
      <c r="D121" s="121">
        <v>115.70247933884296</v>
      </c>
      <c r="E121" s="120">
        <v>9.68</v>
      </c>
      <c r="F121" s="121">
        <v>100</v>
      </c>
      <c r="G121" s="120">
        <v>11.88</v>
      </c>
      <c r="H121" s="121">
        <v>122.72727272727273</v>
      </c>
      <c r="I121" s="232">
        <v>9.68</v>
      </c>
      <c r="N121" s="64"/>
      <c r="O121" s="64"/>
    </row>
    <row r="122" spans="1:15" ht="15">
      <c r="A122" s="233">
        <v>15</v>
      </c>
      <c r="B122" s="115" t="s">
        <v>106</v>
      </c>
      <c r="C122" s="120">
        <v>26.940000000000005</v>
      </c>
      <c r="D122" s="121">
        <v>104.0556199304751</v>
      </c>
      <c r="E122" s="120">
        <v>28.19</v>
      </c>
      <c r="F122" s="121">
        <v>108.88373889532639</v>
      </c>
      <c r="G122" s="120">
        <v>25.89</v>
      </c>
      <c r="H122" s="121">
        <v>100</v>
      </c>
      <c r="I122" s="232">
        <v>25.89</v>
      </c>
      <c r="N122" s="64"/>
      <c r="O122" s="64"/>
    </row>
    <row r="123" spans="1:15" ht="15">
      <c r="A123" s="230">
        <v>16</v>
      </c>
      <c r="B123" s="115" t="s">
        <v>107</v>
      </c>
      <c r="C123" s="120">
        <v>5.88</v>
      </c>
      <c r="D123" s="121">
        <v>98.1636060100167</v>
      </c>
      <c r="E123" s="120">
        <v>6.050000000000001</v>
      </c>
      <c r="F123" s="121">
        <v>101.00166944908182</v>
      </c>
      <c r="G123" s="120">
        <v>5.99</v>
      </c>
      <c r="H123" s="121">
        <v>100</v>
      </c>
      <c r="I123" s="232">
        <v>5.99</v>
      </c>
      <c r="N123" s="64"/>
      <c r="O123" s="64"/>
    </row>
    <row r="124" spans="1:15" ht="15">
      <c r="A124" s="233">
        <v>17</v>
      </c>
      <c r="B124" s="115" t="s">
        <v>108</v>
      </c>
      <c r="C124" s="120">
        <v>6.98</v>
      </c>
      <c r="D124" s="121">
        <v>96.80998613037448</v>
      </c>
      <c r="E124" s="120">
        <v>7.630000000000001</v>
      </c>
      <c r="F124" s="121">
        <v>105.82524271844662</v>
      </c>
      <c r="G124" s="120">
        <v>7.21</v>
      </c>
      <c r="H124" s="121">
        <v>100</v>
      </c>
      <c r="I124" s="232">
        <v>7.21</v>
      </c>
      <c r="N124" s="64"/>
      <c r="O124" s="64"/>
    </row>
    <row r="125" spans="1:15" ht="15">
      <c r="A125" s="233">
        <v>18</v>
      </c>
      <c r="B125" s="115" t="s">
        <v>105</v>
      </c>
      <c r="C125" s="120">
        <v>71.10000000000001</v>
      </c>
      <c r="D125" s="121">
        <v>110.78217513244002</v>
      </c>
      <c r="E125" s="120">
        <v>70.31</v>
      </c>
      <c r="F125" s="121">
        <v>109.55126207541291</v>
      </c>
      <c r="G125" s="120">
        <v>64.18</v>
      </c>
      <c r="H125" s="121">
        <v>100</v>
      </c>
      <c r="I125" s="232">
        <v>64.18</v>
      </c>
      <c r="N125" s="64"/>
      <c r="O125" s="64"/>
    </row>
    <row r="126" spans="1:15" ht="15">
      <c r="A126" s="230">
        <v>19</v>
      </c>
      <c r="B126" s="115" t="s">
        <v>109</v>
      </c>
      <c r="C126" s="120">
        <v>43.18</v>
      </c>
      <c r="D126" s="121">
        <v>93.30164217804668</v>
      </c>
      <c r="E126" s="120">
        <v>48</v>
      </c>
      <c r="F126" s="121">
        <v>103.71650821089023</v>
      </c>
      <c r="G126" s="120">
        <v>46.28</v>
      </c>
      <c r="H126" s="121">
        <v>100</v>
      </c>
      <c r="I126" s="232">
        <v>46.28</v>
      </c>
      <c r="N126" s="64"/>
      <c r="O126" s="64"/>
    </row>
    <row r="127" spans="1:15" ht="15">
      <c r="A127" s="233">
        <v>20</v>
      </c>
      <c r="B127" s="115" t="s">
        <v>86</v>
      </c>
      <c r="C127" s="120">
        <v>39.93</v>
      </c>
      <c r="D127" s="121">
        <v>103.365260160497</v>
      </c>
      <c r="E127" s="120">
        <v>41.38</v>
      </c>
      <c r="F127" s="121">
        <v>107.11881957028216</v>
      </c>
      <c r="G127" s="120">
        <v>38.63</v>
      </c>
      <c r="H127" s="121">
        <v>100</v>
      </c>
      <c r="I127" s="232">
        <v>38.63</v>
      </c>
      <c r="N127" s="64"/>
      <c r="O127" s="64"/>
    </row>
  </sheetData>
  <sheetProtection/>
  <mergeCells count="41">
    <mergeCell ref="A104:I104"/>
    <mergeCell ref="A105:B107"/>
    <mergeCell ref="C105:D106"/>
    <mergeCell ref="E105:F106"/>
    <mergeCell ref="A81:B83"/>
    <mergeCell ref="C81:D82"/>
    <mergeCell ref="E81:F82"/>
    <mergeCell ref="G105:H106"/>
    <mergeCell ref="K81:L82"/>
    <mergeCell ref="G81:H82"/>
    <mergeCell ref="I55:J56"/>
    <mergeCell ref="M55:M57"/>
    <mergeCell ref="I81:J82"/>
    <mergeCell ref="M81:M83"/>
    <mergeCell ref="E31:F32"/>
    <mergeCell ref="A54:O54"/>
    <mergeCell ref="A55:B57"/>
    <mergeCell ref="C55:D56"/>
    <mergeCell ref="E55:F56"/>
    <mergeCell ref="G55:H56"/>
    <mergeCell ref="I6:J7"/>
    <mergeCell ref="K31:L32"/>
    <mergeCell ref="M31:N32"/>
    <mergeCell ref="K55:L56"/>
    <mergeCell ref="A80:O80"/>
    <mergeCell ref="I31:J32"/>
    <mergeCell ref="A30:O30"/>
    <mergeCell ref="A31:B33"/>
    <mergeCell ref="O31:O33"/>
    <mergeCell ref="C31:D32"/>
    <mergeCell ref="K6:L7"/>
    <mergeCell ref="G31:H32"/>
    <mergeCell ref="A2:O2"/>
    <mergeCell ref="A5:O5"/>
    <mergeCell ref="A6:B8"/>
    <mergeCell ref="C6:D7"/>
    <mergeCell ref="E6:F7"/>
    <mergeCell ref="O6:O8"/>
    <mergeCell ref="G6:H7"/>
    <mergeCell ref="M6:N7"/>
  </mergeCells>
  <conditionalFormatting sqref="F108:F127 D108:D127 N78:N79 N103 D84:D103 J84:J103 F84:F103 H84:H103 L84:L103 D34:D53 N34:N53 L34:L53 J34:J53 H34:H53 F34:F53 D9:F29 J9:L29 H9:H29 N9:N29 L58:L79 H58:H79 F58:F79 D58:D79 J58:J79">
    <cfRule type="cellIs" priority="6" dxfId="23" operator="equal" stopIfTrue="1">
      <formula>100</formula>
    </cfRule>
  </conditionalFormatting>
  <conditionalFormatting sqref="H108:H127">
    <cfRule type="cellIs" priority="1" dxfId="23" operator="equal" stopIfTrue="1">
      <formula>100</formula>
    </cfRule>
  </conditionalFormatting>
  <printOptions horizontalCentered="1"/>
  <pageMargins left="0.3937007874015748" right="0.5511811023622047" top="0.4330708661417323" bottom="0.35433070866141736" header="0.5118110236220472" footer="0.1968503937007874"/>
  <pageSetup horizontalDpi="600" verticalDpi="600" orientation="landscape" paperSize="9" scale="63" r:id="rId1"/>
  <rowBreaks count="2" manualBreakCount="2">
    <brk id="53" max="255" man="1"/>
    <brk id="102" max="255" man="1"/>
  </rowBreaks>
</worksheet>
</file>

<file path=xl/worksheets/sheet5.xml><?xml version="1.0" encoding="utf-8"?>
<worksheet xmlns="http://schemas.openxmlformats.org/spreadsheetml/2006/main" xmlns:r="http://schemas.openxmlformats.org/officeDocument/2006/relationships">
  <dimension ref="B1:F15"/>
  <sheetViews>
    <sheetView showGridLines="0" zoomScalePageLayoutView="0" workbookViewId="0" topLeftCell="A1">
      <selection activeCell="H21" sqref="H2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30">
      <c r="B1" s="308" t="s">
        <v>122</v>
      </c>
      <c r="C1" s="308"/>
      <c r="D1" s="316"/>
      <c r="E1" s="316"/>
      <c r="F1" s="316"/>
    </row>
    <row r="2" spans="2:6" ht="15">
      <c r="B2" s="308" t="s">
        <v>123</v>
      </c>
      <c r="C2" s="308"/>
      <c r="D2" s="316"/>
      <c r="E2" s="316"/>
      <c r="F2" s="316"/>
    </row>
    <row r="3" spans="2:6" ht="15">
      <c r="B3" s="309"/>
      <c r="C3" s="309"/>
      <c r="D3" s="317"/>
      <c r="E3" s="317"/>
      <c r="F3" s="317"/>
    </row>
    <row r="4" spans="2:6" ht="60">
      <c r="B4" s="309" t="s">
        <v>124</v>
      </c>
      <c r="C4" s="309"/>
      <c r="D4" s="317"/>
      <c r="E4" s="317"/>
      <c r="F4" s="317"/>
    </row>
    <row r="5" spans="2:6" ht="15">
      <c r="B5" s="309"/>
      <c r="C5" s="309"/>
      <c r="D5" s="317"/>
      <c r="E5" s="317"/>
      <c r="F5" s="317"/>
    </row>
    <row r="6" spans="2:6" ht="15">
      <c r="B6" s="308" t="s">
        <v>125</v>
      </c>
      <c r="C6" s="308"/>
      <c r="D6" s="316"/>
      <c r="E6" s="316" t="s">
        <v>126</v>
      </c>
      <c r="F6" s="316" t="s">
        <v>127</v>
      </c>
    </row>
    <row r="7" spans="2:6" ht="15.75" thickBot="1">
      <c r="B7" s="309"/>
      <c r="C7" s="309"/>
      <c r="D7" s="317"/>
      <c r="E7" s="317"/>
      <c r="F7" s="317"/>
    </row>
    <row r="8" spans="2:6" ht="30">
      <c r="B8" s="310" t="s">
        <v>128</v>
      </c>
      <c r="C8" s="311"/>
      <c r="D8" s="318"/>
      <c r="E8" s="318">
        <v>20</v>
      </c>
      <c r="F8" s="319"/>
    </row>
    <row r="9" spans="2:6" ht="18.75" thickBot="1">
      <c r="B9" s="312"/>
      <c r="C9" s="313"/>
      <c r="D9" s="320"/>
      <c r="E9" s="321" t="s">
        <v>129</v>
      </c>
      <c r="F9" s="322" t="s">
        <v>130</v>
      </c>
    </row>
    <row r="10" spans="2:6" ht="15">
      <c r="B10" s="309"/>
      <c r="C10" s="309"/>
      <c r="D10" s="317"/>
      <c r="E10" s="317"/>
      <c r="F10" s="317"/>
    </row>
    <row r="11" spans="2:6" ht="15">
      <c r="B11" s="309"/>
      <c r="C11" s="309"/>
      <c r="D11" s="317"/>
      <c r="E11" s="317"/>
      <c r="F11" s="317"/>
    </row>
    <row r="12" spans="2:6" ht="15">
      <c r="B12" s="308" t="s">
        <v>131</v>
      </c>
      <c r="C12" s="308"/>
      <c r="D12" s="316"/>
      <c r="E12" s="316"/>
      <c r="F12" s="316"/>
    </row>
    <row r="13" spans="2:6" ht="15.75" thickBot="1">
      <c r="B13" s="309"/>
      <c r="C13" s="309"/>
      <c r="D13" s="317"/>
      <c r="E13" s="317"/>
      <c r="F13" s="317"/>
    </row>
    <row r="14" spans="2:6" ht="45.75" thickBot="1">
      <c r="B14" s="314" t="s">
        <v>132</v>
      </c>
      <c r="C14" s="315"/>
      <c r="D14" s="323"/>
      <c r="E14" s="323">
        <v>30</v>
      </c>
      <c r="F14" s="324" t="s">
        <v>130</v>
      </c>
    </row>
    <row r="15" spans="2:6" ht="15">
      <c r="B15" s="309"/>
      <c r="C15" s="309"/>
      <c r="D15" s="317"/>
      <c r="E15" s="317"/>
      <c r="F15" s="317"/>
    </row>
  </sheetData>
  <sheetProtection/>
  <hyperlinks>
    <hyperlink ref="E9" location="'2_ΡΑΒΔΟΓΡΑΜΜΑΤΑ_ΚΑΤΑΤΑΞΗ ΥΠΕΡ.'!A2:CQ166" display="'2_ΡΑΒΔΟΓΡΑΜΜΑΤΑ_ΚΑΤΑΤΑΞΗ ΥΠΕΡ.'!A2:CQ166"/>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Tmima Ipiresion Pliroforikis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User_2</dc:creator>
  <cp:keywords/>
  <dc:description/>
  <cp:lastModifiedBy>User</cp:lastModifiedBy>
  <cp:lastPrinted>2013-08-26T08:24:48Z</cp:lastPrinted>
  <dcterms:created xsi:type="dcterms:W3CDTF">2008-04-22T08:15:24Z</dcterms:created>
  <dcterms:modified xsi:type="dcterms:W3CDTF">2014-07-22T06:20:14Z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-1524204260</vt:i4>
  </property>
  <property fmtid="{D5CDD505-2E9C-101B-9397-08002B2CF9AE}" pid="3" name="_EmailSubject">
    <vt:lpwstr>Paratiritirio Timon Megalon Yperagoron 01.09.09_Α΄</vt:lpwstr>
  </property>
  <property fmtid="{D5CDD505-2E9C-101B-9397-08002B2CF9AE}" pid="4" name="_AuthorEmail">
    <vt:lpwstr>imitsinga@mcit.gov.cy</vt:lpwstr>
  </property>
  <property fmtid="{D5CDD505-2E9C-101B-9397-08002B2CF9AE}" pid="5" name="_AuthorEmailDisplayName">
    <vt:lpwstr>Irene Mitsinga</vt:lpwstr>
  </property>
  <property fmtid="{D5CDD505-2E9C-101B-9397-08002B2CF9AE}" pid="6" name="_ReviewingToolsShownOnce">
    <vt:lpwstr/>
  </property>
</Properties>
</file>