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000" windowHeight="99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<sst xmlns="http://schemas.openxmlformats.org/spreadsheetml/2006/main" count="497" uniqueCount="141">
  <si>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</si>
  <si>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</si>
  <si>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</si>
  <si>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</si>
  <si>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</si>
  <si>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</si>
  <si>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</si>
  <si>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</si>
  <si>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</si>
  <si>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</si>
  <si>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</si>
  <si>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</si>
  <si>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</si>
  <si>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</si>
  <si>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</si>
  <si>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</si>
  <si>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</si>
  <si>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</si>
  <si>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</si>
  <si>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</si>
  <si>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</si>
  <si>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</si>
  <si>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</si>
  <si>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</si>
  <si>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</si>
  <si>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</si>
  <si>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</si>
  <si>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</si>
  <si>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</si>
  <si>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</si>
  <si>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</si>
  <si>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</si>
  <si>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</si>
  <si>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</si>
  <si>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</si>
  <si>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</si>
  <si>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</si>
  <si>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</si>
  <si>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</si>
  <si>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</si>
  <si>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</si>
  <si>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</si>
  <si>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</si>
  <si>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</si>
  <si>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</si>
  <si>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</si>
  <si>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</si>
  <si>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</si>
  <si>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</si>
  <si>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</si>
  <si>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</si>
  <si>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</si>
  <si>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</si>
  <si>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</si>
  <si>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</si>
  <si>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</si>
  <si>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</si>
  <si>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</si>
  <si>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</si>
  <si>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</si>
  <si>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</si>
  <si>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</si>
  <si>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</si>
  <si>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</si>
  <si>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</si>
  <si>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</si>
  <si>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</si>
  <si>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</si>
  <si>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</si>
  <si>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</si>
  <si>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</si>
  <si>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</si>
  <si>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</si>
  <si>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</si>
  <si>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</si>
  <si>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</si>
  <si>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</si>
  <si>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</si>
  <si>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</si>
  <si>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</si>
  <si>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</si>
  <si>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</si>
  <si>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</si>
  <si>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</si>
  <si>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</si>
  <si>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</si>
  <si>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</si>
  <si>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</si>
  <si>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</si>
  <si>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</si>
  <si>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</si>
  <si>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</si>
  <si>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</si>
  <si>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</si>
  <si>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</si>
  <si>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</si>
  <si>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</si>
  <si>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</si>
  <si>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</si>
  <si>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</si>
  <si>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ΑΛΛΑΝΤΙΚΑ</t>
  </si>
  <si>
    <t>ΟΙΝΟΠΝΕΥΜΑΤΟΔΗ ΠΟΤΑ</t>
  </si>
  <si>
    <t>15/06/2012</t>
  </si>
  <si>
    <t>ΗΜΕΡΟΜΗΝΙΑ: 15/06/2012</t>
  </si>
  <si>
    <t>ΚΟΚΚΙΝΟΣ (ΠΑΡΑΛΙΜΝΙ)</t>
  </si>
  <si>
    <t>ΟΡΦΑΝΙΔΗΣ (ΠΑΡΑΛΙΜΝΙ)</t>
  </si>
  <si>
    <t>CARREFOUR (ΠΑΡΑΛΙΜΝΙ)</t>
  </si>
  <si>
    <t>ΣΥΝΟΛΙΚΟ ΚΟΣΤΟΣ ΑΓΟΡΑΣ ΚΑΙ ΔΕΙΚΤΗΣ ΤΙΜΩΝ 231 ΚΟΙΝΩΝ ΠΡΟΪΟΝΤΩΝ ΑΝΑ ΥΠΕΡΑΓΟΡΑ ΑΝΑ ΚΑΤΗΓΟΡΙΑ - ΑΜΜΟΧΩΣΤΟΣ</t>
  </si>
  <si>
    <t>ΟΡΦΑΝΙΔΗΣ (THE PAPHOS MALL)</t>
  </si>
  <si>
    <t>CARREFOUR(ΛΕΩΦ.ΕΛΛΑΔΟΣ)</t>
  </si>
  <si>
    <t>ΑΛΦΑ ΜΕΓΑ(ΛΕΩΦ.ΔΗΜΟΚΡΑΤΙΑΣ)</t>
  </si>
  <si>
    <t>E &amp; S (ΑΦΡΟΔΙΤΗ)</t>
  </si>
  <si>
    <t>DEBENHAMS (ΚΟΡΟΙΒΟΣ)</t>
  </si>
  <si>
    <t/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</si>
  <si>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</si>
  <si>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</si>
  <si>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</si>
  <si>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ΣΥΝΟΛΙΚΟ ΚΟΣΤΟΣ ΑΓΟΡΑΣ  ΚΑΙ ΔΕΙΚΤΗΣ ΤΙΜΩΝ 152 ΚΟΙΝΩΝ ΠΡΟΪΟΝΤΩΝ ΑΝΑ ΥΠΕΡΑΓΟΡΑ ΑΝΑ ΚΑΤΗΓΟΡΙΑ - ΠΑΦΟΣ</t>
  </si>
  <si>
    <t>ΟΡΦΑΝΙΔΗΣ (ΚΑΤΩ ΠΟΛΕΜΙΔΙΑ)</t>
  </si>
  <si>
    <t>CARREFOUR (COLUMBIA)</t>
  </si>
  <si>
    <t>ΑΛΦΑ ΜΕΓΑ(ΓΕΩΡΓΙΟΥ ΓΡΙΒΑ ΔΙΓΕΝΗ)</t>
  </si>
  <si>
    <t>E &amp; S (ΚΑΨΑΛΟΥ)</t>
  </si>
  <si>
    <t>ΚΑΡΣΕΡΑΣ (ΚΑΤΩ ΠΟΛΕΜΙΔΙΑ)</t>
  </si>
  <si>
    <t xml:space="preserve">DEBENHAMS (OLYMPIA) 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</si>
  <si>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172 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</si>
  <si>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</si>
  <si>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</si>
  <si>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178 ΚΟΙΝΩΝ ΠΡΟΪΟΝΤΩΝ ΑΝΑ ΥΠΕΡΑΓΟΡΑ ΑΝΑ ΚΑΤΗΓΟΡΙΑ - ΛΑΡΝΑΚΑ</t>
  </si>
  <si>
    <t>ΟΙΝΟΠΝΕΥΜΑΤΩΔΗ ΠΟΤΑ</t>
  </si>
  <si>
    <t>ΥΠΕΡΑΓΟΡΑ ΜΕΤΡΟ   (ΝΙΚΟΔΗΜΟΥ ΜΥΛΩΝΑ)</t>
  </si>
  <si>
    <t>ΥΠΕΡΑΓΟΡΑ ΟΡΦΑΝΙΔΗΣ      (ΓΙΑΝΝΟΥ ΚΡΑΝΙΔΙΩΤΗ  )</t>
  </si>
  <si>
    <t>ΥΠΕΡΑΓΟΡΑ CARREFOUR  (ΣΠΥΡΟΥ ΚΥΠΡΙΑΝΟΥ )</t>
  </si>
  <si>
    <t>ΥΠΕΡΑΓΟΡΑ ΣΤΕΛΙΟΣ   (ΠΕΤΡΑΚΗ ΚΥΠΡΙΑΝΟΥ )</t>
  </si>
  <si>
    <t>ΥΠΕΡΑΓΟΡΑ DEBENHAMS  (ΥΨΙΠΥΛΗΣ )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</si>
  <si>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</si>
  <si>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</si>
  <si>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</si>
  <si>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</si>
  <si>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</si>
  <si>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</si>
  <si>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216</t>
    </r>
    <r>
      <rPr>
        <b/>
        <sz val="12"/>
        <rFont val="Arial"/>
        <family val="2"/>
      </rPr>
      <t xml:space="preserve"> ΚΟΙΝΩΝ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</si>
</sst>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6" fillId="0" borderId="0" xfId="101">
      <alignment/>
      <protection/>
    </xf>
    <xf numFmtId="0" fontId="57" fillId="0" borderId="0" xfId="101" applyFont="1" applyAlignment="1">
      <alignment horizontal="left" vertical="center" readingOrder="1"/>
      <protection/>
    </xf>
    <xf numFmtId="49" fontId="57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3" xfId="101" applyFont="1" applyBorder="1" applyAlignment="1">
      <alignment horizontal="right"/>
      <protection/>
    </xf>
    <xf numFmtId="49" fontId="60" fillId="0" borderId="12" xfId="101" applyNumberFormat="1" applyFont="1" applyBorder="1" applyAlignment="1">
      <alignment horizontal="left"/>
      <protection/>
    </xf>
    <xf numFmtId="0" fontId="56" fillId="0" borderId="12" xfId="101" applyBorder="1" applyAlignment="1">
      <alignment horizontal="center"/>
      <protection/>
    </xf>
    <xf numFmtId="0" fontId="56" fillId="0" borderId="12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6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6" fillId="0" borderId="37" xfId="101" applyNumberFormat="1" applyBorder="1" applyAlignment="1">
      <alignment horizontal="center" vertical="center"/>
      <protection/>
    </xf>
    <xf numFmtId="2" fontId="56" fillId="0" borderId="38" xfId="101" applyNumberFormat="1" applyBorder="1" applyAlignment="1">
      <alignment horizontal="center" vertical="center"/>
      <protection/>
    </xf>
    <xf numFmtId="2" fontId="56" fillId="0" borderId="44" xfId="101" applyNumberFormat="1" applyBorder="1" applyAlignment="1">
      <alignment horizontal="center" vertical="center"/>
      <protection/>
    </xf>
    <xf numFmtId="180" fontId="56" fillId="0" borderId="45" xfId="101" applyNumberFormat="1" applyBorder="1">
      <alignment/>
      <protection/>
    </xf>
    <xf numFmtId="0" fontId="56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6" fillId="0" borderId="27" xfId="101" applyNumberFormat="1" applyBorder="1" applyAlignment="1">
      <alignment horizontal="center" vertical="center"/>
      <protection/>
    </xf>
    <xf numFmtId="2" fontId="56" fillId="0" borderId="24" xfId="101" applyNumberFormat="1" applyBorder="1" applyAlignment="1">
      <alignment horizontal="center" vertical="center"/>
      <protection/>
    </xf>
    <xf numFmtId="2" fontId="56" fillId="0" borderId="43" xfId="101" applyNumberFormat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6" fillId="0" borderId="17" xfId="101" applyNumberFormat="1" applyBorder="1" applyAlignment="1">
      <alignment horizontal="center" vertical="center"/>
      <protection/>
    </xf>
    <xf numFmtId="2" fontId="56" fillId="0" borderId="48" xfId="101" applyNumberFormat="1" applyBorder="1" applyAlignment="1">
      <alignment horizontal="center" vertical="center"/>
      <protection/>
    </xf>
    <xf numFmtId="2" fontId="56" fillId="0" borderId="49" xfId="101" applyNumberFormat="1" applyBorder="1" applyAlignment="1">
      <alignment horizontal="center" vertical="center"/>
      <protection/>
    </xf>
    <xf numFmtId="180" fontId="56" fillId="0" borderId="50" xfId="101" applyNumberFormat="1" applyBorder="1">
      <alignment/>
      <protection/>
    </xf>
    <xf numFmtId="0" fontId="56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6" fillId="0" borderId="49" xfId="101" applyNumberFormat="1" applyBorder="1" applyAlignment="1">
      <alignment horizontal="center" vertical="center"/>
      <protection/>
    </xf>
    <xf numFmtId="180" fontId="56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6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6" fillId="0" borderId="23" xfId="101" applyNumberFormat="1" applyBorder="1" applyAlignment="1">
      <alignment horizontal="center"/>
      <protection/>
    </xf>
    <xf numFmtId="2" fontId="56" fillId="0" borderId="24" xfId="101" applyNumberFormat="1" applyBorder="1" applyAlignment="1">
      <alignment horizontal="center"/>
      <protection/>
    </xf>
    <xf numFmtId="180" fontId="56" fillId="0" borderId="54" xfId="101" applyNumberFormat="1" applyBorder="1">
      <alignment/>
      <protection/>
    </xf>
    <xf numFmtId="0" fontId="56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6" fillId="0" borderId="27" xfId="101" applyNumberFormat="1" applyBorder="1" applyAlignment="1">
      <alignment horizontal="center"/>
      <protection/>
    </xf>
    <xf numFmtId="2" fontId="56" fillId="0" borderId="28" xfId="101" applyNumberFormat="1" applyBorder="1" applyAlignment="1">
      <alignment horizontal="center"/>
      <protection/>
    </xf>
    <xf numFmtId="180" fontId="56" fillId="0" borderId="56" xfId="101" applyNumberFormat="1" applyBorder="1">
      <alignment/>
      <protection/>
    </xf>
    <xf numFmtId="0" fontId="56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6" fillId="0" borderId="23" xfId="101" applyNumberFormat="1" applyBorder="1" applyAlignment="1">
      <alignment horizontal="center" vertical="center"/>
      <protection/>
    </xf>
    <xf numFmtId="180" fontId="56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6" fillId="0" borderId="28" xfId="101" applyNumberFormat="1" applyBorder="1" applyAlignment="1">
      <alignment horizontal="center" vertical="center"/>
      <protection/>
    </xf>
    <xf numFmtId="180" fontId="56" fillId="0" borderId="56" xfId="101" applyNumberFormat="1" applyBorder="1" applyAlignment="1">
      <alignment horizontal="center" vertical="center"/>
      <protection/>
    </xf>
    <xf numFmtId="0" fontId="56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6" fillId="0" borderId="18" xfId="101" applyNumberFormat="1" applyBorder="1" applyAlignment="1">
      <alignment horizontal="center" vertical="center"/>
      <protection/>
    </xf>
    <xf numFmtId="180" fontId="56" fillId="0" borderId="59" xfId="101" applyNumberFormat="1" applyBorder="1" applyAlignment="1">
      <alignment horizontal="center" vertical="center"/>
      <protection/>
    </xf>
    <xf numFmtId="0" fontId="56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6" fillId="0" borderId="0" xfId="101" applyNumberFormat="1" applyBorder="1" applyAlignment="1">
      <alignment horizontal="center" vertical="center"/>
      <protection/>
    </xf>
    <xf numFmtId="2" fontId="56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6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6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6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6" fillId="0" borderId="17" xfId="101" applyNumberFormat="1" applyBorder="1" applyAlignment="1">
      <alignment horizontal="center"/>
      <protection/>
    </xf>
    <xf numFmtId="2" fontId="56" fillId="0" borderId="18" xfId="101" applyNumberFormat="1" applyBorder="1" applyAlignment="1">
      <alignment horizontal="center"/>
      <protection/>
    </xf>
    <xf numFmtId="0" fontId="56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8" fillId="0" borderId="0" xfId="101" applyNumberFormat="1" applyFont="1" applyAlignment="1" applyProtection="1">
      <alignment horizontal="left" vertical="center"/>
      <protection locked="0"/>
    </xf>
    <xf numFmtId="0" fontId="56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6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6" fillId="0" borderId="49" xfId="101" applyNumberFormat="1" applyBorder="1" applyAlignment="1">
      <alignment horizontal="center"/>
      <protection/>
    </xf>
    <xf numFmtId="2" fontId="56" fillId="0" borderId="49" xfId="101" applyNumberFormat="1" applyBorder="1" applyAlignment="1">
      <alignment horizontal="center"/>
      <protection/>
    </xf>
    <xf numFmtId="180" fontId="56" fillId="0" borderId="49" xfId="101" applyNumberFormat="1" applyBorder="1">
      <alignment/>
      <protection/>
    </xf>
    <xf numFmtId="0" fontId="56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6" fillId="0" borderId="82" xfId="101" applyNumberFormat="1" applyBorder="1" applyAlignment="1">
      <alignment horizontal="center" vertical="center"/>
      <protection/>
    </xf>
    <xf numFmtId="2" fontId="56" fillId="0" borderId="82" xfId="101" applyNumberFormat="1" applyBorder="1" applyAlignment="1">
      <alignment horizontal="center" vertical="center"/>
      <protection/>
    </xf>
    <xf numFmtId="180" fontId="56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6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6" fillId="0" borderId="23" xfId="101" applyNumberFormat="1" applyBorder="1" applyAlignment="1">
      <alignment horizontal="left" vertical="center"/>
      <protection/>
    </xf>
    <xf numFmtId="180" fontId="56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7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6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6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60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4" xfId="0" applyNumberFormat="1" applyFont="1" applyFill="1" applyBorder="1" applyAlignment="1" applyProtection="1">
      <alignment horizontal="left" vertical="center"/>
      <protection locked="0"/>
    </xf>
    <xf numFmtId="180" fontId="56" fillId="0" borderId="37" xfId="101" applyNumberFormat="1" applyBorder="1" applyAlignment="1">
      <alignment horizontal="left" vertical="center"/>
      <protection/>
    </xf>
    <xf numFmtId="180" fontId="56" fillId="0" borderId="37" xfId="101" applyNumberFormat="1" applyBorder="1" applyAlignment="1">
      <alignment horizontal="left" vertical="center" wrapText="1"/>
      <protection/>
    </xf>
    <xf numFmtId="180" fontId="56" fillId="0" borderId="89" xfId="101" applyNumberForma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3" fillId="0" borderId="90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9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56" fillId="20" borderId="61" xfId="101" applyFill="1" applyBorder="1" applyAlignment="1">
      <alignment horizontal="center" vertical="center"/>
      <protection/>
    </xf>
    <xf numFmtId="0" fontId="56" fillId="20" borderId="45" xfId="101" applyFill="1" applyBorder="1" applyAlignment="1">
      <alignment horizontal="center" vertical="center"/>
      <protection/>
    </xf>
    <xf numFmtId="0" fontId="56" fillId="20" borderId="50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6" fillId="20" borderId="89" xfId="101" applyFill="1" applyBorder="1" applyAlignment="1">
      <alignment horizontal="center" vertical="center"/>
      <protection/>
    </xf>
    <xf numFmtId="0" fontId="56" fillId="20" borderId="56" xfId="101" applyFill="1" applyBorder="1" applyAlignment="1">
      <alignment horizontal="center" vertical="center"/>
      <protection/>
    </xf>
    <xf numFmtId="0" fontId="56" fillId="20" borderId="59" xfId="101" applyFill="1" applyBorder="1" applyAlignment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98" xfId="101" applyFont="1" applyFill="1" applyBorder="1" applyAlignment="1" applyProtection="1">
      <alignment horizontal="center" vertical="center"/>
      <protection/>
    </xf>
    <xf numFmtId="0" fontId="69" fillId="24" borderId="13" xfId="67" applyFont="1" applyFill="1" applyBorder="1" applyAlignment="1">
      <alignment horizontal="center" vertical="center"/>
    </xf>
    <xf numFmtId="0" fontId="69" fillId="24" borderId="12" xfId="67" applyFont="1" applyFill="1" applyBorder="1" applyAlignment="1">
      <alignment horizontal="center" vertical="center"/>
    </xf>
    <xf numFmtId="0" fontId="69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56" fillId="20" borderId="99" xfId="101" applyFill="1" applyBorder="1" applyAlignment="1">
      <alignment horizontal="center" vertical="center"/>
      <protection/>
    </xf>
    <xf numFmtId="0" fontId="56" fillId="20" borderId="100" xfId="101" applyFill="1" applyBorder="1" applyAlignment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  <xf numFmtId="0" fontId="32" fillId="20" borderId="96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5"/>
          <c:y val="0.1285"/>
          <c:w val="0.981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216 ΚΟΙΝΩΝ ΠΡΟΪΟΝΤΩΝ ΑΝΑ ΥΠΕΡΑΓOΡΑ ΛΕΥΚΩΣΙΑΣ 15/06/2012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5904592"/>
        <c:axId val="33379281"/>
      </c:bar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04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231 ΚΟΙΝΑ ΠΡΟΪΟΝΤΑ _ΑΜΜΟΧΩΣΤΟΣ  15/06/2012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475"/>
          <c:w val="0.98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216 ΚΟΙΝΑ ΠΡΟΪΟΝΤΑ _ΛΕΥΚΩΣΙΑ 15/06/2012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1978074"/>
        <c:axId val="19367211"/>
      </c:bar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78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ΑΜΜΟΧΩΣΤΟΣ_15/06/2012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172 ΚΟΙΝΩΝ ΠΡΟΪΟΝΤΩΝ ΑΝΑ ΥΠΕΡΑΓOΡΑ ΛΕΜΕΣΟΥ 15/06/2012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0087172"/>
        <c:axId val="25240229"/>
      </c:bar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87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172 ΚΟΙΝΑ ΠΡΟΪΟΝΤΑ _ΛΕΜΕΣΟΣ 15/06/2012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35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178 ΚΟΙΝΩΝ ΠΡΟΪΟΝΤΩΝ ΑΝΑ ΥΠΕΡΑΓOΡΑ ΛΑΡΝΑΚΑΣ 15/06/2012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98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178 ΚΟΙΝΑ ΠΡΟΪΟΝΤΑ _ΛΑΡΝΑΚΑ 15/06/2012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37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152 ΚΟΙΝΩΝ ΠΡΟΪΟΝΤΩΝ ΑΝΑ ΥΠΕΡΑΓOΡΑ ΠΑΦΟΥ 15/06/2012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05"/>
          <c:w val="0.98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152 ΚΟΙΝΑ ΠΡΟΪΟΝΤΑ _ΠΑΦΟΣ 15/06/2012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025"/>
          <c:w val="0.984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231 ΚΟΙΝΩΝ ΠΡΟΪΟΝΤΩΝ ΑΝΑ ΥΠΕΡΑΓOΡΑ ΑΜΜΟΧΩΣΤΟΥ 15/06/2012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84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P23" sqref="P23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6"/>
      <c r="B1" s="296"/>
      <c r="C1" s="296"/>
      <c r="D1" s="296"/>
      <c r="E1" s="296"/>
    </row>
    <row r="2" spans="1:5" ht="27.75">
      <c r="A2" s="297" t="s">
        <v>67</v>
      </c>
      <c r="B2" s="297"/>
      <c r="C2" s="297"/>
      <c r="D2" s="297"/>
      <c r="E2" s="297"/>
    </row>
    <row r="3" spans="1:5" ht="34.5" customHeight="1">
      <c r="A3" s="242" t="s">
        <v>72</v>
      </c>
      <c r="B3" s="243">
        <v>41075</v>
      </c>
      <c r="C3" s="5"/>
      <c r="D3" s="5"/>
      <c r="E3" s="5"/>
    </row>
    <row r="4" spans="1:5" ht="21.75" customHeight="1" thickBot="1">
      <c r="A4" s="242"/>
      <c r="B4" s="243"/>
      <c r="C4" s="5"/>
      <c r="D4" s="5"/>
      <c r="E4" s="5"/>
    </row>
    <row r="5" spans="1:5" ht="22.5" thickBot="1">
      <c r="A5" s="196" t="s">
        <v>60</v>
      </c>
      <c r="B5" s="197">
        <v>216</v>
      </c>
      <c r="C5" s="194" t="s">
        <v>71</v>
      </c>
      <c r="D5" s="194"/>
      <c r="E5" s="195"/>
    </row>
    <row r="6" spans="1:5" ht="62.25" customHeight="1" thickBot="1">
      <c r="A6" s="198" t="s">
        <v>0</v>
      </c>
      <c r="B6" s="199" t="s">
        <v>2</v>
      </c>
      <c r="C6" s="246" t="s">
        <v>1</v>
      </c>
      <c r="D6" s="199" t="s">
        <v>4</v>
      </c>
      <c r="E6" s="249" t="s">
        <v>3</v>
      </c>
    </row>
    <row r="7" spans="1:5" ht="24.75" customHeight="1">
      <c r="A7" s="200" t="s">
        <v>134</v>
      </c>
      <c r="B7" s="201">
        <v>606.5262665691621</v>
      </c>
      <c r="C7" s="202">
        <v>100</v>
      </c>
      <c r="D7" s="203">
        <v>107</v>
      </c>
      <c r="E7" s="204">
        <v>14</v>
      </c>
    </row>
    <row r="8" spans="1:5" ht="24.75" customHeight="1">
      <c r="A8" s="205" t="s">
        <v>135</v>
      </c>
      <c r="B8" s="206">
        <v>639.2600000000004</v>
      </c>
      <c r="C8" s="207">
        <v>105.3969193479448</v>
      </c>
      <c r="D8" s="208">
        <v>60</v>
      </c>
      <c r="E8" s="209">
        <v>4</v>
      </c>
    </row>
    <row r="9" spans="1:5" ht="24.75" customHeight="1">
      <c r="A9" s="210" t="s">
        <v>136</v>
      </c>
      <c r="B9" s="211">
        <v>658.6999999999999</v>
      </c>
      <c r="C9" s="212">
        <v>108.60205671321714</v>
      </c>
      <c r="D9" s="213">
        <v>28</v>
      </c>
      <c r="E9" s="214">
        <v>0</v>
      </c>
    </row>
    <row r="10" spans="1:5" s="1" customFormat="1" ht="26.25" customHeight="1">
      <c r="A10" s="215" t="s">
        <v>137</v>
      </c>
      <c r="B10" s="216">
        <v>661.7200000000001</v>
      </c>
      <c r="C10" s="217">
        <v>109.09997414341895</v>
      </c>
      <c r="D10" s="218">
        <v>24</v>
      </c>
      <c r="E10" s="219">
        <v>1</v>
      </c>
    </row>
    <row r="11" spans="1:5" s="1" customFormat="1" ht="26.25" customHeight="1">
      <c r="A11" s="215" t="s">
        <v>138</v>
      </c>
      <c r="B11" s="216">
        <v>676.1000000000003</v>
      </c>
      <c r="C11" s="217">
        <v>111.47085250312152</v>
      </c>
      <c r="D11" s="218">
        <v>14</v>
      </c>
      <c r="E11" s="219">
        <v>0</v>
      </c>
    </row>
    <row r="12" spans="1:5" s="1" customFormat="1" ht="26.25" customHeight="1" thickBot="1">
      <c r="A12" s="222" t="s">
        <v>139</v>
      </c>
      <c r="B12" s="223">
        <v>718.2300000000002</v>
      </c>
      <c r="C12" s="224">
        <v>118.41696552775767</v>
      </c>
      <c r="D12" s="225">
        <v>4</v>
      </c>
      <c r="E12" s="226">
        <v>0</v>
      </c>
    </row>
    <row r="13" spans="1:5" ht="27" thickBot="1">
      <c r="A13" s="6"/>
      <c r="B13" s="171">
        <f>IF(AND(B7="",B8="",B9="",B10="",B11="",B12=""),"",IF(AND(B7&lt;=B8,B8&lt;=B9,B9&lt;=B10,B10&lt;=B11,B11&lt;=B12),"","ΠΡΟΣΟΧΗ ΤΑΞΙΝΟΜΗΣΗ"))</f>
      </c>
      <c r="C13" s="171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6" t="s">
        <v>62</v>
      </c>
      <c r="B14" s="197">
        <v>172</v>
      </c>
      <c r="C14" s="194" t="s">
        <v>71</v>
      </c>
      <c r="D14" s="194"/>
      <c r="E14" s="195"/>
    </row>
    <row r="15" spans="1:5" ht="66" thickBot="1">
      <c r="A15" s="220" t="s">
        <v>0</v>
      </c>
      <c r="B15" s="221" t="s">
        <v>2</v>
      </c>
      <c r="C15" s="247" t="s">
        <v>1</v>
      </c>
      <c r="D15" s="199" t="s">
        <v>4</v>
      </c>
      <c r="E15" s="250" t="s">
        <v>3</v>
      </c>
    </row>
    <row r="16" spans="1:5" ht="24.75" customHeight="1">
      <c r="A16" s="200" t="s">
        <v>118</v>
      </c>
      <c r="B16" s="201">
        <v>538.9</v>
      </c>
      <c r="C16" s="202">
        <v>100</v>
      </c>
      <c r="D16" s="203">
        <v>84</v>
      </c>
      <c r="E16" s="204">
        <v>13</v>
      </c>
    </row>
    <row r="17" spans="1:5" ht="24.75" customHeight="1">
      <c r="A17" s="205" t="s">
        <v>120</v>
      </c>
      <c r="B17" s="206">
        <v>551.16</v>
      </c>
      <c r="C17" s="207">
        <v>102.27500463907957</v>
      </c>
      <c r="D17" s="208">
        <v>37</v>
      </c>
      <c r="E17" s="209">
        <v>1</v>
      </c>
    </row>
    <row r="18" spans="1:5" ht="24.75" customHeight="1">
      <c r="A18" s="205" t="s">
        <v>119</v>
      </c>
      <c r="B18" s="206">
        <v>558.53</v>
      </c>
      <c r="C18" s="207">
        <v>103.64260530710709</v>
      </c>
      <c r="D18" s="208">
        <v>48</v>
      </c>
      <c r="E18" s="209">
        <v>3</v>
      </c>
    </row>
    <row r="19" spans="1:5" ht="24.75" customHeight="1">
      <c r="A19" s="215" t="s">
        <v>121</v>
      </c>
      <c r="B19" s="216">
        <v>583.56</v>
      </c>
      <c r="C19" s="217">
        <v>108.28725180924114</v>
      </c>
      <c r="D19" s="218">
        <v>22</v>
      </c>
      <c r="E19" s="219">
        <v>2</v>
      </c>
    </row>
    <row r="20" spans="1:5" ht="24.75" customHeight="1">
      <c r="A20" s="215" t="s">
        <v>122</v>
      </c>
      <c r="B20" s="216">
        <v>591</v>
      </c>
      <c r="C20" s="217">
        <v>109.66784190016705</v>
      </c>
      <c r="D20" s="218">
        <v>10</v>
      </c>
      <c r="E20" s="219">
        <v>0</v>
      </c>
    </row>
    <row r="21" spans="1:5" ht="24.75" customHeight="1" thickBot="1">
      <c r="A21" s="222" t="s">
        <v>123</v>
      </c>
      <c r="B21" s="223">
        <v>599.86</v>
      </c>
      <c r="C21" s="224">
        <v>111.31193171274822</v>
      </c>
      <c r="D21" s="225">
        <v>5</v>
      </c>
      <c r="E21" s="226">
        <v>0</v>
      </c>
    </row>
    <row r="22" spans="1:5" ht="27" thickBot="1">
      <c r="A22" s="12"/>
      <c r="B22" s="171">
        <f>IF(AND(B16="",B17="",B18="",B19="",B20="",B21=""),"",IF(AND(B16&lt;=B17,B17&lt;=B18,B18&lt;=B19,B19&lt;=B20,B20&lt;=B21),"","ΠΡΟΣΟΧΗ ΤΑΞΙΝΟΜΗΣΗ"))</f>
      </c>
      <c r="C22" s="171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6" t="s">
        <v>63</v>
      </c>
      <c r="B23" s="197">
        <v>178</v>
      </c>
      <c r="C23" s="194" t="s">
        <v>71</v>
      </c>
      <c r="D23" s="194"/>
      <c r="E23" s="195"/>
    </row>
    <row r="24" spans="1:5" ht="66" thickBot="1">
      <c r="A24" s="227" t="s">
        <v>0</v>
      </c>
      <c r="B24" s="228" t="s">
        <v>2</v>
      </c>
      <c r="C24" s="248" t="s">
        <v>1</v>
      </c>
      <c r="D24" s="199" t="s">
        <v>4</v>
      </c>
      <c r="E24" s="250" t="s">
        <v>3</v>
      </c>
    </row>
    <row r="25" spans="1:5" ht="24.75" customHeight="1">
      <c r="A25" s="200" t="s">
        <v>37</v>
      </c>
      <c r="B25" s="201">
        <v>539.2100000000004</v>
      </c>
      <c r="C25" s="202">
        <v>100</v>
      </c>
      <c r="D25" s="203">
        <v>95</v>
      </c>
      <c r="E25" s="204">
        <v>15</v>
      </c>
    </row>
    <row r="26" spans="1:5" ht="24.75" customHeight="1">
      <c r="A26" s="205" t="s">
        <v>39</v>
      </c>
      <c r="B26" s="229">
        <v>564.0500000000001</v>
      </c>
      <c r="C26" s="230">
        <v>104.60673948925275</v>
      </c>
      <c r="D26" s="231">
        <v>50</v>
      </c>
      <c r="E26" s="232">
        <v>2</v>
      </c>
    </row>
    <row r="27" spans="1:5" ht="24.75" customHeight="1">
      <c r="A27" s="205" t="s">
        <v>41</v>
      </c>
      <c r="B27" s="206">
        <v>566.4500000000002</v>
      </c>
      <c r="C27" s="207">
        <v>105.05183509207912</v>
      </c>
      <c r="D27" s="208">
        <v>25</v>
      </c>
      <c r="E27" s="209">
        <v>1</v>
      </c>
    </row>
    <row r="28" spans="1:5" ht="24.75" customHeight="1">
      <c r="A28" s="215" t="s">
        <v>40</v>
      </c>
      <c r="B28" s="233">
        <v>587.3900000000004</v>
      </c>
      <c r="C28" s="234">
        <v>108.93529422673913</v>
      </c>
      <c r="D28" s="235">
        <v>31</v>
      </c>
      <c r="E28" s="236">
        <v>1</v>
      </c>
    </row>
    <row r="29" spans="1:5" ht="24.75" customHeight="1">
      <c r="A29" s="215" t="s">
        <v>38</v>
      </c>
      <c r="B29" s="233">
        <v>601.1099999999998</v>
      </c>
      <c r="C29" s="234">
        <v>111.47975742289636</v>
      </c>
      <c r="D29" s="235">
        <v>10</v>
      </c>
      <c r="E29" s="236">
        <v>0</v>
      </c>
    </row>
    <row r="30" spans="1:5" ht="24.75" customHeight="1" thickBot="1">
      <c r="A30" s="281"/>
      <c r="B30" s="292"/>
      <c r="C30" s="282"/>
      <c r="D30" s="283"/>
      <c r="E30" s="284"/>
    </row>
    <row r="31" spans="1:5" ht="27" thickBot="1">
      <c r="A31" s="6"/>
      <c r="B31" s="171">
        <f>IF(AND(B25="",B26="",B27="",B28="",B29="",B30=""),"",IF(AND(B25&lt;=B26,B26&lt;=B27,B27&lt;=B28,B28&lt;=B29),"","ΠΡΟΣΟΧΗ ΤΑΞΙΝΟΜΗΣΗ"))</f>
      </c>
      <c r="C31" s="171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6" t="s">
        <v>64</v>
      </c>
      <c r="B32" s="197">
        <v>152</v>
      </c>
      <c r="C32" s="194" t="s">
        <v>61</v>
      </c>
      <c r="D32" s="194"/>
      <c r="E32" s="195"/>
    </row>
    <row r="33" spans="1:5" ht="66" thickBot="1">
      <c r="A33" s="227" t="s">
        <v>0</v>
      </c>
      <c r="B33" s="228" t="s">
        <v>2</v>
      </c>
      <c r="C33" s="248" t="s">
        <v>1</v>
      </c>
      <c r="D33" s="199" t="s">
        <v>4</v>
      </c>
      <c r="E33" s="250" t="s">
        <v>3</v>
      </c>
    </row>
    <row r="34" spans="1:5" ht="24.75" customHeight="1">
      <c r="A34" s="200" t="s">
        <v>108</v>
      </c>
      <c r="B34" s="201">
        <v>429.57</v>
      </c>
      <c r="C34" s="202">
        <v>100</v>
      </c>
      <c r="D34" s="203">
        <v>86</v>
      </c>
      <c r="E34" s="204">
        <v>14</v>
      </c>
    </row>
    <row r="35" spans="1:5" ht="24.75" customHeight="1">
      <c r="A35" s="205" t="s">
        <v>109</v>
      </c>
      <c r="B35" s="206">
        <v>453.1000000000001</v>
      </c>
      <c r="C35" s="207">
        <v>105.47757059384968</v>
      </c>
      <c r="D35" s="208">
        <v>35</v>
      </c>
      <c r="E35" s="209">
        <v>4</v>
      </c>
    </row>
    <row r="36" spans="1:5" ht="24.75" customHeight="1">
      <c r="A36" s="205" t="s">
        <v>110</v>
      </c>
      <c r="B36" s="206">
        <v>453.8799999999999</v>
      </c>
      <c r="C36" s="207">
        <v>105.6591475196126</v>
      </c>
      <c r="D36" s="208">
        <v>23</v>
      </c>
      <c r="E36" s="209">
        <v>0</v>
      </c>
    </row>
    <row r="37" spans="1:5" s="1" customFormat="1" ht="24.75" customHeight="1">
      <c r="A37" s="215" t="s">
        <v>111</v>
      </c>
      <c r="B37" s="216">
        <v>471.27000000000004</v>
      </c>
      <c r="C37" s="217">
        <v>109.70738180040507</v>
      </c>
      <c r="D37" s="218">
        <v>22</v>
      </c>
      <c r="E37" s="219">
        <v>0</v>
      </c>
    </row>
    <row r="38" spans="1:5" s="1" customFormat="1" ht="24.75" customHeight="1">
      <c r="A38" s="266" t="s">
        <v>112</v>
      </c>
      <c r="B38" s="216">
        <v>479.20999999999987</v>
      </c>
      <c r="C38" s="267">
        <v>111.5557417882999</v>
      </c>
      <c r="D38" s="268">
        <v>3</v>
      </c>
      <c r="E38" s="269">
        <v>0</v>
      </c>
    </row>
    <row r="39" spans="1:5" s="1" customFormat="1" ht="24.75" customHeight="1" thickBot="1">
      <c r="A39" s="222"/>
      <c r="B39" s="280"/>
      <c r="C39" s="224"/>
      <c r="D39" s="225"/>
      <c r="E39" s="226"/>
    </row>
    <row r="40" spans="1:5" ht="27" thickBot="1">
      <c r="A40" s="9"/>
      <c r="B40" s="171">
        <f>IF(AND(B34="",B35="",B36="",B37="",B39=""),"",IF(AND(B34&lt;=B35,B35&lt;=B36,B36&lt;=B37),"","ΠΡΟΣΟΧΗ ΤΑΞΙΝΟΜΗΣΗ"))</f>
      </c>
      <c r="C40" s="171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6" t="s">
        <v>65</v>
      </c>
      <c r="B41" s="197">
        <v>231</v>
      </c>
      <c r="C41" s="194" t="s">
        <v>71</v>
      </c>
      <c r="D41" s="194"/>
      <c r="E41" s="195"/>
    </row>
    <row r="42" spans="1:5" ht="66" thickBot="1">
      <c r="A42" s="227" t="s">
        <v>0</v>
      </c>
      <c r="B42" s="228" t="s">
        <v>2</v>
      </c>
      <c r="C42" s="248" t="s">
        <v>1</v>
      </c>
      <c r="D42" s="199" t="s">
        <v>4</v>
      </c>
      <c r="E42" s="250" t="s">
        <v>3</v>
      </c>
    </row>
    <row r="43" spans="1:5" ht="24.75" customHeight="1">
      <c r="A43" s="200" t="s">
        <v>104</v>
      </c>
      <c r="B43" s="201">
        <v>677.1600000000001</v>
      </c>
      <c r="C43" s="202">
        <v>100.00000000000001</v>
      </c>
      <c r="D43" s="203">
        <v>121</v>
      </c>
      <c r="E43" s="204">
        <v>12</v>
      </c>
    </row>
    <row r="44" spans="1:5" ht="24.75" customHeight="1">
      <c r="A44" s="205" t="s">
        <v>105</v>
      </c>
      <c r="B44" s="206">
        <v>687.9500000000008</v>
      </c>
      <c r="C44" s="207">
        <v>101.59341957587583</v>
      </c>
      <c r="D44" s="208">
        <v>85</v>
      </c>
      <c r="E44" s="209">
        <v>7</v>
      </c>
    </row>
    <row r="45" spans="1:5" ht="24.75" customHeight="1" thickBot="1">
      <c r="A45" s="237" t="s">
        <v>106</v>
      </c>
      <c r="B45" s="238">
        <v>719.0300000000001</v>
      </c>
      <c r="C45" s="239">
        <v>106.1831767972119</v>
      </c>
      <c r="D45" s="240">
        <v>48</v>
      </c>
      <c r="E45" s="241">
        <v>1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4" zoomScaleNormal="34" zoomScaleSheetLayoutView="55" zoomScalePageLayoutView="0" workbookViewId="0" topLeftCell="A1">
      <selection activeCell="D127" sqref="D12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1" t="s">
        <v>66</v>
      </c>
      <c r="B2" s="301"/>
      <c r="C2" s="301"/>
      <c r="D2" s="301"/>
      <c r="E2" s="301"/>
      <c r="F2" s="301"/>
    </row>
    <row r="3" spans="1:27" ht="38.25" customHeight="1" thickBot="1" thickTop="1">
      <c r="A3" s="298"/>
      <c r="B3" s="298"/>
      <c r="C3" s="298"/>
      <c r="D3" s="298"/>
      <c r="E3" s="298"/>
      <c r="F3" s="298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3" ht="49.5" customHeight="1" thickTop="1">
      <c r="A4" s="299" t="s">
        <v>5</v>
      </c>
      <c r="B4" s="299"/>
      <c r="C4" s="143" t="s">
        <v>102</v>
      </c>
    </row>
    <row r="5" ht="15"/>
    <row r="6" ht="15"/>
    <row r="7" ht="15"/>
    <row r="8" spans="34:95" ht="39.75" customHeight="1">
      <c r="AH8" s="144"/>
      <c r="AI8" s="144"/>
      <c r="AJ8" s="144"/>
      <c r="AK8" s="144"/>
      <c r="AL8" s="144"/>
      <c r="CL8" s="144"/>
      <c r="CM8" s="144"/>
      <c r="CN8" s="144"/>
      <c r="CO8" s="144"/>
      <c r="CP8" s="144"/>
      <c r="CQ8" s="144"/>
    </row>
    <row r="9" spans="33:95" ht="39.75" customHeight="1">
      <c r="AG9" s="144"/>
      <c r="AH9" s="144"/>
      <c r="AI9" s="144"/>
      <c r="AJ9" s="144"/>
      <c r="AK9" s="144"/>
      <c r="CF9" s="145" t="s">
        <v>46</v>
      </c>
      <c r="CG9" s="146">
        <f>'2_ΡΑΒΔΟΓΡΑΜΜΑΤΑ_ΚΑΤΑΤΑΞΗ ΥΠΕΡ.'!C125</f>
        <v>216</v>
      </c>
      <c r="CH9" s="145" t="s">
        <v>47</v>
      </c>
      <c r="CI9" s="145" t="s">
        <v>48</v>
      </c>
      <c r="CJ9" s="147" t="str">
        <f>C4</f>
        <v>15/06/2012</v>
      </c>
      <c r="CK9" s="145"/>
      <c r="CL9" s="145" t="s">
        <v>49</v>
      </c>
      <c r="CM9" s="146">
        <f>'2_ΡΑΒΔΟΓΡΑΜΜΑΤΑ_ΚΑΤΑΤΑΞΗ ΥΠΕΡ.'!C125</f>
        <v>216</v>
      </c>
      <c r="CN9" s="145" t="s">
        <v>50</v>
      </c>
      <c r="CO9" s="145" t="s">
        <v>51</v>
      </c>
      <c r="CP9" s="145" t="str">
        <f>CJ9</f>
        <v>15/06/2012</v>
      </c>
      <c r="CQ9" s="145"/>
    </row>
    <row r="10" spans="85:93" ht="39.75" customHeight="1">
      <c r="CG10" s="146">
        <f>'2_ΡΑΒΔΟΓΡΑΜΜΑΤΑ_ΚΑΤΑΤΑΞΗ ΥΠΕΡ.'!C134</f>
        <v>172</v>
      </c>
      <c r="CI10" s="145" t="s">
        <v>52</v>
      </c>
      <c r="CM10" s="146">
        <f>'2_ΡΑΒΔΟΓΡΑΜΜΑΤΑ_ΚΑΤΑΤΑΞΗ ΥΠΕΡ.'!C134</f>
        <v>172</v>
      </c>
      <c r="CO10" s="145" t="s">
        <v>53</v>
      </c>
    </row>
    <row r="11" spans="85:93" ht="39.75" customHeight="1">
      <c r="CG11" s="146">
        <f>'2_ΡΑΒΔΟΓΡΑΜΜΑΤΑ_ΚΑΤΑΤΑΞΗ ΥΠΕΡ.'!C143</f>
        <v>178</v>
      </c>
      <c r="CI11" s="145" t="s">
        <v>54</v>
      </c>
      <c r="CM11" s="146">
        <f>'2_ΡΑΒΔΟΓΡΑΜΜΑΤΑ_ΚΑΤΑΤΑΞΗ ΥΠΕΡ.'!C143</f>
        <v>178</v>
      </c>
      <c r="CO11" s="145" t="s">
        <v>55</v>
      </c>
    </row>
    <row r="12" spans="85:93" ht="39.75" customHeight="1">
      <c r="CG12" s="146">
        <f>'2_ΡΑΒΔΟΓΡΑΜΜΑΤΑ_ΚΑΤΑΤΑΞΗ ΥΠΕΡ.'!C152</f>
        <v>152</v>
      </c>
      <c r="CI12" s="145" t="s">
        <v>56</v>
      </c>
      <c r="CM12" s="146">
        <f>'2_ΡΑΒΔΟΓΡΑΜΜΑΤΑ_ΚΑΤΑΤΑΞΗ ΥΠΕΡ.'!C152</f>
        <v>152</v>
      </c>
      <c r="CO12" s="145" t="s">
        <v>57</v>
      </c>
    </row>
    <row r="13" spans="85:93" ht="39.75" customHeight="1">
      <c r="CG13" s="146">
        <f>'2_ΡΑΒΔΟΓΡΑΜΜΑΤΑ_ΚΑΤΑΤΑΞΗ ΥΠΕΡ.'!C161</f>
        <v>231</v>
      </c>
      <c r="CI13" s="145" t="s">
        <v>58</v>
      </c>
      <c r="CM13" s="146">
        <f>'2_ΡΑΒΔΟΓΡΑΜΜΑΤΑ_ΚΑΤΑΤΑΞΗ ΥΠΕΡ.'!C161</f>
        <v>231</v>
      </c>
      <c r="CO13" s="145" t="s">
        <v>59</v>
      </c>
    </row>
    <row r="14" ht="15"/>
    <row r="15" ht="15"/>
    <row r="16" spans="84:90" ht="23.25">
      <c r="CF16" s="148" t="str">
        <f>$CF$9&amp;$CG$9&amp;$CH$9&amp;CI9&amp;$CJ$9</f>
        <v>ΣΥΝΟΛΙΚΟ ΚΟΣΤΟΣ ΑΓΟΡΑΣ 216 ΚΟΙΝΩΝ ΠΡΟΪΟΝΤΩΝ ΑΝΑ ΥΠΕΡΑΓOΡΑ ΛΕΥΚΩΣΙΑΣ 15/06/2012</v>
      </c>
      <c r="CL16" s="148" t="str">
        <f>$CL$9&amp;$CM$9&amp;$CN$9&amp;CO9&amp;$CP$9</f>
        <v>ΔΕΙΚΤΗΣ ΤΙΜΩΝ ΥΠΕΡΑΓΟΡΩΝ  ΓΙΑ 216 ΚΟΙΝΑ ΠΡΟΪΟΝΤΑ _ΛΕΥΚΩΣΙΑ 15/06/2012</v>
      </c>
    </row>
    <row r="17" spans="84:90" ht="23.25">
      <c r="CF17" s="148" t="str">
        <f>$CF$9&amp;$CG$10&amp;$CH$9&amp;CI10&amp;$CJ$9</f>
        <v>ΣΥΝΟΛΙΚΟ ΚΟΣΤΟΣ ΑΓΟΡΑΣ 172 ΚΟΙΝΩΝ ΠΡΟΪΟΝΤΩΝ ΑΝΑ ΥΠΕΡΑΓOΡΑ ΛΕΜΕΣΟΥ 15/06/2012</v>
      </c>
      <c r="CL17" s="148" t="str">
        <f>$CL$9&amp;$CM$10&amp;$CN$9&amp;CO10&amp;$CP$9</f>
        <v>ΔΕΙΚΤΗΣ ΤΙΜΩΝ ΥΠΕΡΑΓΟΡΩΝ  ΓΙΑ 172 ΚΟΙΝΑ ΠΡΟΪΟΝΤΑ _ΛΕΜΕΣΟΣ 15/06/2012</v>
      </c>
    </row>
    <row r="18" spans="84:90" ht="23.25">
      <c r="CF18" s="148" t="str">
        <f>$CF$9&amp;$CG$11&amp;$CH$9&amp;CI11&amp;$CJ$9</f>
        <v>ΣΥΝΟΛΙΚΟ ΚΟΣΤΟΣ ΑΓΟΡΑΣ 178 ΚΟΙΝΩΝ ΠΡΟΪΟΝΤΩΝ ΑΝΑ ΥΠΕΡΑΓOΡΑ ΛΑΡΝΑΚΑΣ 15/06/2012</v>
      </c>
      <c r="CL18" s="148" t="str">
        <f>$CL$9&amp;$CM$11&amp;$CN$9&amp;CO11&amp;$CP$9</f>
        <v>ΔΕΙΚΤΗΣ ΤΙΜΩΝ ΥΠΕΡΑΓΟΡΩΝ  ΓΙΑ 178 ΚΟΙΝΑ ΠΡΟΪΟΝΤΑ _ΛΑΡΝΑΚΑ 15/06/2012</v>
      </c>
    </row>
    <row r="19" spans="84:90" ht="23.25">
      <c r="CF19" s="148" t="str">
        <f>$CF$9&amp;$CG$12&amp;$CH$9&amp;CI12&amp;$CJ$9</f>
        <v>ΣΥΝΟΛΙΚΟ ΚΟΣΤΟΣ ΑΓΟΡΑΣ 152 ΚΟΙΝΩΝ ΠΡΟΪΟΝΤΩΝ ΑΝΑ ΥΠΕΡΑΓOΡΑ ΠΑΦΟΥ 15/06/2012</v>
      </c>
      <c r="CL19" s="148" t="str">
        <f>$CL$9&amp;$CM$12&amp;$CN$9&amp;CO12&amp;$CP$9</f>
        <v>ΔΕΙΚΤΗΣ ΤΙΜΩΝ ΥΠΕΡΑΓΟΡΩΝ  ΓΙΑ 152 ΚΟΙΝΑ ΠΡΟΪΟΝΤΑ _ΠΑΦΟΣ 15/06/2012</v>
      </c>
    </row>
    <row r="20" spans="84:90" ht="23.25">
      <c r="CF20" s="148" t="str">
        <f>$CF$9&amp;$CG$13&amp;$CH$9&amp;CI13&amp;$CJ$9</f>
        <v>ΣΥΝΟΛΙΚΟ ΚΟΣΤΟΣ ΑΓΟΡΑΣ 231 ΚΟΙΝΩΝ ΠΡΟΪΟΝΤΩΝ ΑΝΑ ΥΠΕΡΑΓOΡΑ ΑΜΜΟΧΩΣΤΟΥ 15/06/2012</v>
      </c>
      <c r="CL20" s="148" t="str">
        <f>$CL$9&amp;$CM$13&amp;$CN$9&amp;CO13&amp;$CP$9</f>
        <v>ΔΕΙΚΤΗΣ ΤΙΜΩΝ ΥΠΕΡΑΓΟΡΩΝ  ΓΙΑ 231 ΚΟΙΝΑ ΠΡΟΪΟΝΤΑ _ΑΜΜΟΧΩΣΤΟΣ  15/06/2012</v>
      </c>
    </row>
    <row r="21" ht="23.25">
      <c r="CF21" s="148"/>
    </row>
    <row r="22" ht="23.25">
      <c r="CF22" s="148"/>
    </row>
    <row r="23" ht="15">
      <c r="AC23" s="149"/>
    </row>
    <row r="24" ht="15">
      <c r="AC24" s="149"/>
    </row>
    <row r="25" ht="15">
      <c r="AC25" s="149"/>
    </row>
    <row r="26" ht="15">
      <c r="AC26" s="149"/>
    </row>
    <row r="27" ht="15">
      <c r="AC27" s="149"/>
    </row>
    <row r="28" ht="15">
      <c r="AC28" s="149"/>
    </row>
    <row r="29" ht="15">
      <c r="AC29" s="149"/>
    </row>
    <row r="30" ht="15">
      <c r="AC30" s="149"/>
    </row>
    <row r="31" ht="15">
      <c r="AC31" s="149"/>
    </row>
    <row r="32" ht="15">
      <c r="AC32" s="149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0" t="s">
        <v>68</v>
      </c>
      <c r="C123" s="300"/>
      <c r="D123" s="300"/>
    </row>
    <row r="124" spans="2:3" ht="36" customHeight="1" thickBot="1">
      <c r="B124" s="150" t="s">
        <v>14</v>
      </c>
      <c r="C124" s="151" t="str">
        <f>C4</f>
        <v>15/06/2012</v>
      </c>
    </row>
    <row r="125" spans="2:4" ht="47.25" customHeight="1" thickBot="1">
      <c r="B125" s="152" t="s">
        <v>60</v>
      </c>
      <c r="C125" s="153">
        <v>216</v>
      </c>
      <c r="D125" s="154" t="s">
        <v>61</v>
      </c>
    </row>
    <row r="126" spans="2:4" ht="59.25" customHeight="1" thickBot="1">
      <c r="B126" s="155" t="s">
        <v>0</v>
      </c>
      <c r="C126" s="156" t="s">
        <v>2</v>
      </c>
      <c r="D126" s="157" t="s">
        <v>1</v>
      </c>
    </row>
    <row r="127" spans="2:4" ht="47.25" customHeight="1">
      <c r="B127" s="158" t="s">
        <v>134</v>
      </c>
      <c r="C127" s="159">
        <v>606.5262665691621</v>
      </c>
      <c r="D127" s="160">
        <v>100</v>
      </c>
    </row>
    <row r="128" spans="2:4" ht="47.25" customHeight="1">
      <c r="B128" s="161" t="s">
        <v>135</v>
      </c>
      <c r="C128" s="162">
        <v>639.2600000000004</v>
      </c>
      <c r="D128" s="163">
        <v>105.3969193479448</v>
      </c>
    </row>
    <row r="129" spans="2:4" ht="47.25" customHeight="1">
      <c r="B129" s="164" t="s">
        <v>136</v>
      </c>
      <c r="C129" s="165">
        <v>658.6999999999999</v>
      </c>
      <c r="D129" s="166">
        <v>108.60205671321714</v>
      </c>
    </row>
    <row r="130" spans="2:4" ht="47.25" customHeight="1">
      <c r="B130" s="167" t="s">
        <v>137</v>
      </c>
      <c r="C130" s="168">
        <v>661.7200000000001</v>
      </c>
      <c r="D130" s="169">
        <v>109.09997414341895</v>
      </c>
    </row>
    <row r="131" spans="2:4" ht="47.25" customHeight="1">
      <c r="B131" s="167" t="s">
        <v>138</v>
      </c>
      <c r="C131" s="168">
        <v>676.1000000000003</v>
      </c>
      <c r="D131" s="169">
        <v>111.47085250312152</v>
      </c>
    </row>
    <row r="132" spans="2:4" ht="47.25" customHeight="1">
      <c r="B132" s="167" t="s">
        <v>139</v>
      </c>
      <c r="C132" s="168">
        <v>718.2300000000002</v>
      </c>
      <c r="D132" s="169">
        <v>118.41696552775767</v>
      </c>
    </row>
    <row r="133" spans="2:4" ht="47.25" customHeight="1" thickBot="1">
      <c r="B133" s="170"/>
      <c r="C133" s="171">
        <f>IF(AND(C127="",C128="",C129="",C130="",C131="",C132=""),"",IF(AND(C127&lt;=C128,C128&lt;=C129,C129&lt;=C130,C130&lt;=C131,C131&lt;=C132),"","ΠΡΟΣΟΧΗ ΤΑΞΙΝΟΜΗΣΗ"))</f>
      </c>
      <c r="D133" s="273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2" t="s">
        <v>62</v>
      </c>
      <c r="C134" s="153">
        <v>172</v>
      </c>
      <c r="D134" s="154" t="s">
        <v>61</v>
      </c>
    </row>
    <row r="135" spans="2:4" ht="59.25" customHeight="1" thickBot="1">
      <c r="B135" s="172" t="s">
        <v>0</v>
      </c>
      <c r="C135" s="156" t="s">
        <v>2</v>
      </c>
      <c r="D135" s="173" t="s">
        <v>1</v>
      </c>
    </row>
    <row r="136" spans="2:4" ht="47.25" customHeight="1">
      <c r="B136" s="158" t="s">
        <v>118</v>
      </c>
      <c r="C136" s="159">
        <v>538.9</v>
      </c>
      <c r="D136" s="160">
        <v>100</v>
      </c>
    </row>
    <row r="137" spans="2:4" ht="47.25" customHeight="1">
      <c r="B137" s="161" t="s">
        <v>120</v>
      </c>
      <c r="C137" s="162">
        <v>551.16</v>
      </c>
      <c r="D137" s="163">
        <v>102.27500463907957</v>
      </c>
    </row>
    <row r="138" spans="2:4" ht="47.25" customHeight="1">
      <c r="B138" s="161" t="s">
        <v>119</v>
      </c>
      <c r="C138" s="162">
        <v>558.53</v>
      </c>
      <c r="D138" s="163">
        <v>103.64260530710709</v>
      </c>
    </row>
    <row r="139" spans="2:4" ht="47.25" customHeight="1">
      <c r="B139" s="167" t="s">
        <v>121</v>
      </c>
      <c r="C139" s="168">
        <v>583.56</v>
      </c>
      <c r="D139" s="169">
        <v>108.28725180924114</v>
      </c>
    </row>
    <row r="140" spans="2:4" ht="47.25" customHeight="1">
      <c r="B140" s="167" t="s">
        <v>122</v>
      </c>
      <c r="C140" s="168">
        <v>591</v>
      </c>
      <c r="D140" s="169">
        <v>109.66784190016705</v>
      </c>
    </row>
    <row r="141" spans="2:4" ht="47.25" customHeight="1" thickBot="1">
      <c r="B141" s="174" t="s">
        <v>123</v>
      </c>
      <c r="C141" s="175">
        <v>599.86</v>
      </c>
      <c r="D141" s="176">
        <v>111.31193171274822</v>
      </c>
    </row>
    <row r="142" spans="2:4" ht="47.25" customHeight="1" thickBot="1">
      <c r="B142" s="274"/>
      <c r="C142" s="171">
        <f>IF(AND(C136="",C137="",C138="",C139="",C140="",C141=""),"",IF(AND(C136&lt;=C137,C137&lt;=C138,C138&lt;=C139,C139&lt;=C140,C140&lt;=C141),"","ΠΡΟΣΟΧΗ ΤΑΞΙΝΟΜΗΣΗ"))</f>
      </c>
      <c r="D142" s="273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2" t="s">
        <v>63</v>
      </c>
      <c r="C143" s="153">
        <v>178</v>
      </c>
      <c r="D143" s="154" t="s">
        <v>61</v>
      </c>
    </row>
    <row r="144" spans="2:4" ht="59.25" customHeight="1" thickBot="1">
      <c r="B144" s="172" t="s">
        <v>0</v>
      </c>
      <c r="C144" s="177" t="s">
        <v>2</v>
      </c>
      <c r="D144" s="173" t="s">
        <v>1</v>
      </c>
    </row>
    <row r="145" spans="2:4" ht="47.25" customHeight="1">
      <c r="B145" s="164" t="s">
        <v>130</v>
      </c>
      <c r="C145" s="165">
        <v>539.2100000000004</v>
      </c>
      <c r="D145" s="166">
        <v>100</v>
      </c>
    </row>
    <row r="146" spans="2:4" ht="47.25" customHeight="1">
      <c r="B146" s="161" t="s">
        <v>131</v>
      </c>
      <c r="C146" s="162">
        <v>564.0500000000001</v>
      </c>
      <c r="D146" s="163">
        <v>104.60673948925275</v>
      </c>
    </row>
    <row r="147" spans="2:4" ht="47.25" customHeight="1">
      <c r="B147" s="161" t="s">
        <v>129</v>
      </c>
      <c r="C147" s="162">
        <v>566.4500000000002</v>
      </c>
      <c r="D147" s="163">
        <v>105.05183509207912</v>
      </c>
    </row>
    <row r="148" spans="2:4" ht="47.25" customHeight="1">
      <c r="B148" s="178" t="s">
        <v>132</v>
      </c>
      <c r="C148" s="179">
        <v>587.3900000000004</v>
      </c>
      <c r="D148" s="180">
        <v>108.93529422673913</v>
      </c>
    </row>
    <row r="149" spans="2:4" ht="47.25" customHeight="1">
      <c r="B149" s="181" t="s">
        <v>133</v>
      </c>
      <c r="C149" s="182">
        <v>601.1099999999998</v>
      </c>
      <c r="D149" s="183">
        <v>111.47975742289636</v>
      </c>
    </row>
    <row r="150" spans="2:4" ht="47.25" customHeight="1" thickBot="1">
      <c r="B150" s="184"/>
      <c r="C150" s="290"/>
      <c r="D150" s="185"/>
    </row>
    <row r="151" spans="2:4" ht="47.25" customHeight="1" thickBot="1">
      <c r="B151" s="274"/>
      <c r="C151" s="171">
        <f>IF(AND(C145="",C146="",C147="",C148="",C149="",C150=""),"",IF(AND(C145&lt;=C146,C146&lt;=C147,C147&lt;=C148,C148&lt;=C149),"","ΠΡΟΣΟΧΗ ΤΑΞΙΝΟΜΗΣΗ"))</f>
      </c>
      <c r="D151" s="273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2" t="s">
        <v>64</v>
      </c>
      <c r="C152" s="153">
        <v>152</v>
      </c>
      <c r="D152" s="154" t="s">
        <v>61</v>
      </c>
    </row>
    <row r="153" spans="2:4" ht="59.25" customHeight="1" thickBot="1">
      <c r="B153" s="155" t="s">
        <v>0</v>
      </c>
      <c r="C153" s="156" t="s">
        <v>2</v>
      </c>
      <c r="D153" s="157" t="s">
        <v>1</v>
      </c>
    </row>
    <row r="154" spans="2:4" ht="47.25" customHeight="1">
      <c r="B154" s="186" t="s">
        <v>108</v>
      </c>
      <c r="C154" s="159">
        <v>429.57</v>
      </c>
      <c r="D154" s="160">
        <v>100</v>
      </c>
    </row>
    <row r="155" spans="2:4" ht="47.25" customHeight="1">
      <c r="B155" s="161" t="s">
        <v>109</v>
      </c>
      <c r="C155" s="162">
        <v>453.1000000000001</v>
      </c>
      <c r="D155" s="163">
        <v>105.47757059384968</v>
      </c>
    </row>
    <row r="156" spans="2:4" ht="47.25" customHeight="1">
      <c r="B156" s="161" t="s">
        <v>110</v>
      </c>
      <c r="C156" s="162">
        <v>453.8799999999999</v>
      </c>
      <c r="D156" s="163">
        <v>105.6591475196126</v>
      </c>
    </row>
    <row r="157" spans="2:4" ht="47.25" customHeight="1">
      <c r="B157" s="167" t="s">
        <v>111</v>
      </c>
      <c r="C157" s="168">
        <v>471.27000000000004</v>
      </c>
      <c r="D157" s="169">
        <v>109.70738180040507</v>
      </c>
    </row>
    <row r="158" spans="2:4" ht="47.25" customHeight="1">
      <c r="B158" s="270" t="s">
        <v>112</v>
      </c>
      <c r="C158" s="271">
        <v>479.20999999999987</v>
      </c>
      <c r="D158" s="272">
        <v>111.5557417882999</v>
      </c>
    </row>
    <row r="159" spans="2:4" ht="47.25" customHeight="1" thickBot="1">
      <c r="B159" s="174"/>
      <c r="C159" s="175"/>
      <c r="D159" s="176"/>
    </row>
    <row r="160" spans="2:4" ht="47.25" customHeight="1" thickBot="1">
      <c r="B160" s="274"/>
      <c r="C160" s="171">
        <f>IF(AND(C154="",C155="",C156="",C157="",C159=""),"",IF(AND(C154&lt;=C155,C155&lt;=C156,C156&lt;=C157),"","ΠΡΟΣΟΧΗ ΤΑΞΙΝΟΜΗΣΗ"))</f>
      </c>
      <c r="D160" s="273">
        <f>IF(AND(D154="",D155="",D156="",D157="",D159=""),"",IF(AND(D154&lt;=D155,D155&lt;=D156,D156&lt;=D157),"","ΠΡΟΣΟΧΗ ΤΑΞΙΝΟΜΗΣΗ"))</f>
      </c>
    </row>
    <row r="161" spans="2:4" ht="47.25" customHeight="1" thickBot="1">
      <c r="B161" s="152" t="s">
        <v>65</v>
      </c>
      <c r="C161" s="153">
        <v>231</v>
      </c>
      <c r="D161" s="187" t="s">
        <v>61</v>
      </c>
    </row>
    <row r="162" spans="2:4" ht="59.25" customHeight="1" thickBot="1">
      <c r="B162" s="155" t="s">
        <v>0</v>
      </c>
      <c r="C162" s="156" t="s">
        <v>2</v>
      </c>
      <c r="D162" s="157" t="s">
        <v>1</v>
      </c>
    </row>
    <row r="163" spans="2:4" ht="47.25" customHeight="1">
      <c r="B163" s="158" t="s">
        <v>104</v>
      </c>
      <c r="C163" s="159">
        <v>677.1600000000001</v>
      </c>
      <c r="D163" s="160">
        <v>100.00000000000001</v>
      </c>
    </row>
    <row r="164" spans="2:4" ht="47.25" customHeight="1">
      <c r="B164" s="161" t="s">
        <v>105</v>
      </c>
      <c r="C164" s="162">
        <v>687.9500000000008</v>
      </c>
      <c r="D164" s="163">
        <v>101.59341957587583</v>
      </c>
    </row>
    <row r="165" spans="2:4" ht="47.25" customHeight="1" thickBot="1">
      <c r="B165" s="188" t="s">
        <v>106</v>
      </c>
      <c r="C165" s="189">
        <v>719.0300000000001</v>
      </c>
      <c r="D165" s="190">
        <v>106.1831767972119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4" activePane="bottomLeft" state="frozen"/>
      <selection pane="topLeft" activeCell="A1" sqref="A1"/>
      <selection pane="bottomLeft" activeCell="E164" sqref="E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1" customFormat="1" ht="50.25" customHeight="1" thickBot="1">
      <c r="A2" s="302" t="s">
        <v>73</v>
      </c>
      <c r="B2" s="303"/>
      <c r="C2" s="303"/>
      <c r="D2" s="303"/>
      <c r="E2" s="303"/>
      <c r="F2" s="303"/>
      <c r="G2" s="303"/>
      <c r="H2" s="303"/>
      <c r="I2" s="304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Y2" s="193"/>
    </row>
    <row r="3" spans="2:5" ht="30" customHeight="1">
      <c r="B3" s="305" t="s">
        <v>5</v>
      </c>
      <c r="C3" s="305"/>
      <c r="D3" s="305"/>
      <c r="E3" s="244" t="s">
        <v>102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_15/06/2012</v>
      </c>
      <c r="CB8" s="14" t="s">
        <v>9</v>
      </c>
      <c r="CC8" s="14" t="s">
        <v>8</v>
      </c>
      <c r="CD8" s="14" t="str">
        <f>BY8</f>
        <v>_15/06/2012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1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ΛΕΥΚΩΣΙΑ_15/06/2012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ΛΕΜΕΣΟΣ_15/06/2012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ΛΑΡΝΑΚΑ_15/06/2012</v>
      </c>
      <c r="BY17" s="14"/>
    </row>
    <row r="18" ht="18.75">
      <c r="BW18" s="16" t="str">
        <f>BW8&amp;BX11&amp;BY8</f>
        <v>ΑΡΙΘΜΟΣ ΠΡΟÏΟΝΤΩΝ ΠΟΥ ΕΙΝΑΙ ΦΘΗΝΟΤΕΡΗ Η ΥΠΕΡΑΓΟΡΑ ΠΑΦΟΣ_15/06/2012</v>
      </c>
    </row>
    <row r="19" ht="18.75">
      <c r="BW19" s="16" t="str">
        <f>BW8&amp;BX12&amp;BY8</f>
        <v>ΑΡΙΘΜΟΣ ΠΡΟÏΟΝΤΩΝ ΠΟΥ ΕΙΝΑΙ ΦΘΗΝΟΤΕΡΗ Η ΥΠΕΡΑΓΟΡΑ ΑΜΜΟΧΩΣΤΟΣ_15/06/2012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ΛΕΥΚΩΣΙΑ_15/06/2012</v>
      </c>
    </row>
    <row r="25" ht="18.75">
      <c r="BW25" s="16" t="str">
        <f>CB8&amp;CC9&amp;CD8</f>
        <v>ΑΡΙΘΜΟΣ ΚΑΤΗΓΟΡIΩΝ ΠΟΥ ΕΙΝΑΙ ΦΘΗΝΟΤΕΡΗ Η ΥΠΕΡΑΓΟΡΑ  ΛΕΜΕΣΟΣ_15/06/2012</v>
      </c>
    </row>
    <row r="26" ht="18.75">
      <c r="BW26" s="16" t="str">
        <f>CB8&amp;CC10&amp;CD8</f>
        <v>ΑΡΙΘΜΟΣ ΚΑΤΗΓΟΡIΩΝ ΠΟΥ ΕΙΝΑΙ ΦΘΗΝΟΤΕΡΗ Η ΥΠΕΡΑΓΟΡΑ  ΛΑΡΝΑΚΑ_15/06/2012</v>
      </c>
    </row>
    <row r="27" ht="18.75">
      <c r="BW27" s="16" t="str">
        <f>CB8&amp;CC11&amp;CD8</f>
        <v>ΑΡΙΘΜΟΣ ΚΑΤΗΓΟΡIΩΝ ΠΟΥ ΕΙΝΑΙ ΦΘΗΝΟΤΕΡΗ Η ΥΠΕΡΑΓΟΡΑ  ΠΑΦΟΣ_15/06/2012</v>
      </c>
    </row>
    <row r="28" ht="18.75">
      <c r="BW28" s="16" t="str">
        <f>CB8&amp;CC12&amp;CD8</f>
        <v>ΑΡΙΘΜΟΣ ΚΑΤΗΓΟΡIΩΝ ΠΟΥ ΕΙΝΑΙ ΦΘΗΝΟΤΕΡΗ Η ΥΠΕΡΑΓΟΡΑ  ΑΜΜΟΧΩΣΤΟΣ_15/06/2012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15/06/2012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6" t="s">
        <v>69</v>
      </c>
      <c r="C148" s="307"/>
      <c r="D148" s="307"/>
      <c r="E148" s="307"/>
      <c r="F148" s="307"/>
      <c r="G148" s="307"/>
      <c r="H148" s="307"/>
      <c r="I148" s="307"/>
      <c r="J148" s="307"/>
      <c r="K148" s="308"/>
    </row>
    <row r="149" spans="2:11" ht="15.75">
      <c r="B149" s="309" t="s">
        <v>15</v>
      </c>
      <c r="C149" s="310"/>
      <c r="D149" s="311" t="s">
        <v>16</v>
      </c>
      <c r="E149" s="312"/>
      <c r="F149" s="311" t="s">
        <v>17</v>
      </c>
      <c r="G149" s="312"/>
      <c r="H149" s="311" t="s">
        <v>18</v>
      </c>
      <c r="I149" s="312"/>
      <c r="J149" s="313" t="s">
        <v>19</v>
      </c>
      <c r="K149" s="31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134</v>
      </c>
      <c r="C151" s="30">
        <v>107</v>
      </c>
      <c r="D151" s="31" t="s">
        <v>118</v>
      </c>
      <c r="E151" s="32">
        <v>84</v>
      </c>
      <c r="F151" s="31" t="s">
        <v>37</v>
      </c>
      <c r="G151" s="32">
        <v>95</v>
      </c>
      <c r="H151" s="31" t="s">
        <v>108</v>
      </c>
      <c r="I151" s="32">
        <v>86</v>
      </c>
      <c r="J151" s="33" t="s">
        <v>104</v>
      </c>
      <c r="K151" s="34">
        <v>121</v>
      </c>
    </row>
    <row r="152" spans="2:11" ht="66" customHeight="1">
      <c r="B152" s="29" t="s">
        <v>135</v>
      </c>
      <c r="C152" s="30">
        <v>60</v>
      </c>
      <c r="D152" s="31" t="s">
        <v>119</v>
      </c>
      <c r="E152" s="32">
        <v>48</v>
      </c>
      <c r="F152" s="35" t="s">
        <v>39</v>
      </c>
      <c r="G152" s="36">
        <v>50</v>
      </c>
      <c r="H152" s="31" t="s">
        <v>109</v>
      </c>
      <c r="I152" s="32">
        <v>35</v>
      </c>
      <c r="J152" s="37" t="s">
        <v>105</v>
      </c>
      <c r="K152" s="38">
        <v>85</v>
      </c>
    </row>
    <row r="153" spans="2:11" ht="66" customHeight="1">
      <c r="B153" s="29" t="s">
        <v>136</v>
      </c>
      <c r="C153" s="30">
        <v>28</v>
      </c>
      <c r="D153" s="31" t="s">
        <v>120</v>
      </c>
      <c r="E153" s="32">
        <v>37</v>
      </c>
      <c r="F153" s="35" t="s">
        <v>40</v>
      </c>
      <c r="G153" s="36">
        <v>31</v>
      </c>
      <c r="H153" s="31" t="s">
        <v>110</v>
      </c>
      <c r="I153" s="32">
        <v>23</v>
      </c>
      <c r="J153" s="33" t="s">
        <v>106</v>
      </c>
      <c r="K153" s="38">
        <v>48</v>
      </c>
    </row>
    <row r="154" spans="2:11" ht="66" customHeight="1">
      <c r="B154" s="29" t="s">
        <v>137</v>
      </c>
      <c r="C154" s="30">
        <v>24</v>
      </c>
      <c r="D154" s="31" t="s">
        <v>121</v>
      </c>
      <c r="E154" s="32">
        <v>22</v>
      </c>
      <c r="F154" s="35" t="s">
        <v>41</v>
      </c>
      <c r="G154" s="36">
        <v>25</v>
      </c>
      <c r="H154" s="31" t="s">
        <v>111</v>
      </c>
      <c r="I154" s="32">
        <v>22</v>
      </c>
      <c r="J154" s="33"/>
      <c r="K154" s="34"/>
    </row>
    <row r="155" spans="2:11" ht="66" customHeight="1">
      <c r="B155" s="29" t="s">
        <v>138</v>
      </c>
      <c r="C155" s="30">
        <v>14</v>
      </c>
      <c r="D155" s="31" t="s">
        <v>122</v>
      </c>
      <c r="E155" s="32">
        <v>10</v>
      </c>
      <c r="F155" s="35" t="s">
        <v>38</v>
      </c>
      <c r="G155" s="36">
        <v>10</v>
      </c>
      <c r="H155" s="31" t="s">
        <v>112</v>
      </c>
      <c r="I155" s="32">
        <v>3</v>
      </c>
      <c r="J155" s="33"/>
      <c r="K155" s="34"/>
    </row>
    <row r="156" spans="2:11" ht="66" customHeight="1" thickBot="1">
      <c r="B156" s="39" t="s">
        <v>139</v>
      </c>
      <c r="C156" s="40">
        <v>4</v>
      </c>
      <c r="D156" s="41" t="s">
        <v>123</v>
      </c>
      <c r="E156" s="42">
        <v>5</v>
      </c>
      <c r="F156" s="41"/>
      <c r="G156" s="42"/>
      <c r="H156" s="276"/>
      <c r="I156" s="277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6" t="s">
        <v>70</v>
      </c>
      <c r="C158" s="307"/>
      <c r="D158" s="307"/>
      <c r="E158" s="307"/>
      <c r="F158" s="307"/>
      <c r="G158" s="307"/>
      <c r="H158" s="307"/>
      <c r="I158" s="307"/>
      <c r="J158" s="307"/>
      <c r="K158" s="308"/>
    </row>
    <row r="159" spans="2:11" ht="45" customHeight="1">
      <c r="B159" s="315" t="s">
        <v>15</v>
      </c>
      <c r="C159" s="316"/>
      <c r="D159" s="311" t="s">
        <v>16</v>
      </c>
      <c r="E159" s="312"/>
      <c r="F159" s="311" t="s">
        <v>17</v>
      </c>
      <c r="G159" s="312"/>
      <c r="H159" s="311" t="s">
        <v>18</v>
      </c>
      <c r="I159" s="312"/>
      <c r="J159" s="317" t="s">
        <v>19</v>
      </c>
      <c r="K159" s="31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8" t="s">
        <v>80</v>
      </c>
    </row>
    <row r="161" spans="2:11" ht="74.25" customHeight="1">
      <c r="B161" s="51" t="s">
        <v>134</v>
      </c>
      <c r="C161" s="52">
        <v>14</v>
      </c>
      <c r="D161" s="53" t="s">
        <v>118</v>
      </c>
      <c r="E161" s="54">
        <v>13</v>
      </c>
      <c r="F161" s="53" t="s">
        <v>37</v>
      </c>
      <c r="G161" s="54">
        <v>95</v>
      </c>
      <c r="H161" s="53" t="s">
        <v>108</v>
      </c>
      <c r="I161" s="54">
        <v>14</v>
      </c>
      <c r="J161" s="55" t="s">
        <v>104</v>
      </c>
      <c r="K161" s="56">
        <v>12</v>
      </c>
    </row>
    <row r="162" spans="2:11" ht="66" customHeight="1">
      <c r="B162" s="57" t="s">
        <v>135</v>
      </c>
      <c r="C162" s="58">
        <v>4</v>
      </c>
      <c r="D162" s="35" t="s">
        <v>119</v>
      </c>
      <c r="E162" s="36">
        <v>3</v>
      </c>
      <c r="F162" s="35" t="s">
        <v>39</v>
      </c>
      <c r="G162" s="36">
        <v>50</v>
      </c>
      <c r="H162" s="35" t="s">
        <v>109</v>
      </c>
      <c r="I162" s="36">
        <v>4</v>
      </c>
      <c r="J162" s="59" t="s">
        <v>105</v>
      </c>
      <c r="K162" s="38">
        <v>7</v>
      </c>
    </row>
    <row r="163" spans="2:11" ht="66" customHeight="1">
      <c r="B163" s="57" t="s">
        <v>137</v>
      </c>
      <c r="C163" s="58">
        <v>1</v>
      </c>
      <c r="D163" s="35" t="s">
        <v>121</v>
      </c>
      <c r="E163" s="36">
        <v>2</v>
      </c>
      <c r="F163" s="35" t="s">
        <v>40</v>
      </c>
      <c r="G163" s="36">
        <v>31</v>
      </c>
      <c r="H163" s="35" t="s">
        <v>110</v>
      </c>
      <c r="I163" s="36">
        <v>0</v>
      </c>
      <c r="J163" s="59" t="s">
        <v>106</v>
      </c>
      <c r="K163" s="38">
        <v>1</v>
      </c>
    </row>
    <row r="164" spans="2:11" ht="66" customHeight="1">
      <c r="B164" s="57" t="s">
        <v>139</v>
      </c>
      <c r="C164" s="58">
        <v>0</v>
      </c>
      <c r="D164" s="35" t="s">
        <v>120</v>
      </c>
      <c r="E164" s="36">
        <v>1</v>
      </c>
      <c r="F164" s="60" t="s">
        <v>41</v>
      </c>
      <c r="G164" s="61">
        <v>25</v>
      </c>
      <c r="H164" s="35" t="s">
        <v>111</v>
      </c>
      <c r="I164" s="36">
        <v>0</v>
      </c>
      <c r="J164" s="59"/>
      <c r="K164" s="38"/>
    </row>
    <row r="165" spans="2:11" ht="66" customHeight="1">
      <c r="B165" s="57" t="s">
        <v>136</v>
      </c>
      <c r="C165" s="58">
        <v>0</v>
      </c>
      <c r="D165" s="35" t="s">
        <v>122</v>
      </c>
      <c r="E165" s="36">
        <v>0</v>
      </c>
      <c r="F165" s="35" t="s">
        <v>38</v>
      </c>
      <c r="G165" s="36">
        <v>10</v>
      </c>
      <c r="H165" s="35" t="s">
        <v>112</v>
      </c>
      <c r="I165" s="36">
        <v>0</v>
      </c>
      <c r="J165" s="62"/>
      <c r="K165" s="38"/>
    </row>
    <row r="166" spans="2:11" ht="66" customHeight="1" thickBot="1">
      <c r="B166" s="39" t="s">
        <v>138</v>
      </c>
      <c r="C166" s="40">
        <v>0</v>
      </c>
      <c r="D166" s="41" t="s">
        <v>123</v>
      </c>
      <c r="E166" s="42">
        <v>0</v>
      </c>
      <c r="F166" s="41"/>
      <c r="G166" s="42"/>
      <c r="H166" s="276"/>
      <c r="I166" s="42"/>
      <c r="J166" s="63"/>
      <c r="K166" s="44"/>
    </row>
    <row r="167" spans="2:11" ht="66" customHeight="1">
      <c r="B167" s="275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5"/>
  <sheetViews>
    <sheetView showGridLines="0" zoomScale="60" zoomScaleNormal="6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T32" sqref="T32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4" t="s">
        <v>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</row>
    <row r="3" ht="17.25" customHeight="1">
      <c r="B3" s="67" t="s">
        <v>103</v>
      </c>
    </row>
    <row r="4" ht="13.5" thickBot="1"/>
    <row r="5" spans="1:15" ht="16.5" thickBot="1">
      <c r="A5" s="324" t="s">
        <v>140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/>
    </row>
    <row r="6" spans="1:15" s="65" customFormat="1" ht="34.5" customHeight="1">
      <c r="A6" s="327" t="s">
        <v>21</v>
      </c>
      <c r="B6" s="328"/>
      <c r="C6" s="333" t="s">
        <v>22</v>
      </c>
      <c r="D6" s="334"/>
      <c r="E6" s="337" t="s">
        <v>23</v>
      </c>
      <c r="F6" s="338"/>
      <c r="G6" s="337" t="s">
        <v>24</v>
      </c>
      <c r="H6" s="338"/>
      <c r="I6" s="337" t="s">
        <v>25</v>
      </c>
      <c r="J6" s="338"/>
      <c r="K6" s="337" t="s">
        <v>26</v>
      </c>
      <c r="L6" s="338"/>
      <c r="M6" s="337" t="s">
        <v>27</v>
      </c>
      <c r="N6" s="344"/>
      <c r="O6" s="341" t="s">
        <v>28</v>
      </c>
    </row>
    <row r="7" spans="1:15" s="65" customFormat="1" ht="34.5" customHeight="1">
      <c r="A7" s="329"/>
      <c r="B7" s="330"/>
      <c r="C7" s="335"/>
      <c r="D7" s="336"/>
      <c r="E7" s="339"/>
      <c r="F7" s="340"/>
      <c r="G7" s="339"/>
      <c r="H7" s="340"/>
      <c r="I7" s="339"/>
      <c r="J7" s="340"/>
      <c r="K7" s="339"/>
      <c r="L7" s="340"/>
      <c r="M7" s="339"/>
      <c r="N7" s="345"/>
      <c r="O7" s="342"/>
    </row>
    <row r="8" spans="1:15" ht="13.5" customHeight="1" thickBot="1">
      <c r="A8" s="331"/>
      <c r="B8" s="33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3"/>
    </row>
    <row r="9" spans="1:15" ht="15">
      <c r="A9" s="72">
        <v>1</v>
      </c>
      <c r="B9" s="73" t="s">
        <v>82</v>
      </c>
      <c r="C9" s="74">
        <v>15.610000000000001</v>
      </c>
      <c r="D9" s="75">
        <v>102.36065573770492</v>
      </c>
      <c r="E9" s="76">
        <v>16.310000000000002</v>
      </c>
      <c r="F9" s="75">
        <v>106.95081967213116</v>
      </c>
      <c r="G9" s="74">
        <v>15.760000000000003</v>
      </c>
      <c r="H9" s="75">
        <v>103.34426229508198</v>
      </c>
      <c r="I9" s="74">
        <v>16.180000000000003</v>
      </c>
      <c r="J9" s="75">
        <v>106.09836065573772</v>
      </c>
      <c r="K9" s="76">
        <v>16.110000000000003</v>
      </c>
      <c r="L9" s="75">
        <v>105.63934426229511</v>
      </c>
      <c r="M9" s="74">
        <v>15.25</v>
      </c>
      <c r="N9" s="75">
        <v>100</v>
      </c>
      <c r="O9" s="77">
        <v>15.25</v>
      </c>
    </row>
    <row r="10" spans="1:15" ht="15">
      <c r="A10" s="78">
        <v>2</v>
      </c>
      <c r="B10" s="79" t="s">
        <v>83</v>
      </c>
      <c r="C10" s="80">
        <v>3.8</v>
      </c>
      <c r="D10" s="81">
        <v>100</v>
      </c>
      <c r="E10" s="82">
        <v>4.5200000000000005</v>
      </c>
      <c r="F10" s="81">
        <v>118.94736842105264</v>
      </c>
      <c r="G10" s="80">
        <v>4.23</v>
      </c>
      <c r="H10" s="81">
        <v>111.31578947368423</v>
      </c>
      <c r="I10" s="80">
        <v>4.09</v>
      </c>
      <c r="J10" s="81">
        <v>107.63157894736841</v>
      </c>
      <c r="K10" s="82">
        <v>4.08</v>
      </c>
      <c r="L10" s="81">
        <v>107.36842105263158</v>
      </c>
      <c r="M10" s="80">
        <v>4.130000000000001</v>
      </c>
      <c r="N10" s="81">
        <v>108.68421052631581</v>
      </c>
      <c r="O10" s="77">
        <v>3.8</v>
      </c>
    </row>
    <row r="11" spans="1:15" ht="15">
      <c r="A11" s="72">
        <v>3</v>
      </c>
      <c r="B11" s="79" t="s">
        <v>84</v>
      </c>
      <c r="C11" s="80">
        <v>7.73</v>
      </c>
      <c r="D11" s="81">
        <v>112.02898550724638</v>
      </c>
      <c r="E11" s="82">
        <v>8.799999999999999</v>
      </c>
      <c r="F11" s="81">
        <v>127.53623188405795</v>
      </c>
      <c r="G11" s="80">
        <v>8.66</v>
      </c>
      <c r="H11" s="81">
        <v>125.50724637681161</v>
      </c>
      <c r="I11" s="80">
        <v>8.67</v>
      </c>
      <c r="J11" s="81">
        <v>125.65217391304348</v>
      </c>
      <c r="K11" s="82">
        <v>8.79</v>
      </c>
      <c r="L11" s="81">
        <v>127.39130434782608</v>
      </c>
      <c r="M11" s="80">
        <v>6.8999999999999995</v>
      </c>
      <c r="N11" s="81">
        <v>100</v>
      </c>
      <c r="O11" s="77">
        <v>6.8999999999999995</v>
      </c>
    </row>
    <row r="12" spans="1:15" ht="15">
      <c r="A12" s="78">
        <v>4</v>
      </c>
      <c r="B12" s="79" t="s">
        <v>85</v>
      </c>
      <c r="C12" s="80">
        <v>140.79</v>
      </c>
      <c r="D12" s="81">
        <v>100</v>
      </c>
      <c r="E12" s="82">
        <v>175.85999999999999</v>
      </c>
      <c r="F12" s="81">
        <v>124.90943959088003</v>
      </c>
      <c r="G12" s="80">
        <v>163.26999999999998</v>
      </c>
      <c r="H12" s="81">
        <v>115.9670431138575</v>
      </c>
      <c r="I12" s="80">
        <v>160.4</v>
      </c>
      <c r="J12" s="81">
        <v>113.92854606151006</v>
      </c>
      <c r="K12" s="82">
        <v>164.91</v>
      </c>
      <c r="L12" s="81">
        <v>117.13189857234178</v>
      </c>
      <c r="M12" s="80">
        <v>146.29999999999998</v>
      </c>
      <c r="N12" s="81">
        <v>103.91363022941971</v>
      </c>
      <c r="O12" s="77">
        <v>140.79</v>
      </c>
    </row>
    <row r="13" spans="1:15" ht="15">
      <c r="A13" s="72">
        <v>5</v>
      </c>
      <c r="B13" s="79" t="s">
        <v>86</v>
      </c>
      <c r="C13" s="80">
        <v>18.990000000000002</v>
      </c>
      <c r="D13" s="81">
        <v>105.61735261401559</v>
      </c>
      <c r="E13" s="82">
        <v>21.54</v>
      </c>
      <c r="F13" s="81">
        <v>119.79977753058955</v>
      </c>
      <c r="G13" s="80">
        <v>20.439999999999998</v>
      </c>
      <c r="H13" s="81">
        <v>113.68186874304781</v>
      </c>
      <c r="I13" s="80">
        <v>20.02</v>
      </c>
      <c r="J13" s="81">
        <v>111.34593993325916</v>
      </c>
      <c r="K13" s="82">
        <v>20.52</v>
      </c>
      <c r="L13" s="81">
        <v>114.12680756395994</v>
      </c>
      <c r="M13" s="80">
        <v>17.98</v>
      </c>
      <c r="N13" s="81">
        <v>100</v>
      </c>
      <c r="O13" s="77">
        <v>17.98</v>
      </c>
    </row>
    <row r="14" spans="1:15" ht="15">
      <c r="A14" s="78">
        <v>6</v>
      </c>
      <c r="B14" s="79" t="s">
        <v>87</v>
      </c>
      <c r="C14" s="80">
        <v>51.44</v>
      </c>
      <c r="D14" s="81">
        <v>100.58662495111459</v>
      </c>
      <c r="E14" s="82">
        <v>55.169999999999995</v>
      </c>
      <c r="F14" s="81">
        <v>107.88032850997263</v>
      </c>
      <c r="G14" s="80">
        <v>51.76</v>
      </c>
      <c r="H14" s="81">
        <v>101.21235823230347</v>
      </c>
      <c r="I14" s="80">
        <v>52.11</v>
      </c>
      <c r="J14" s="81">
        <v>101.89675400860384</v>
      </c>
      <c r="K14" s="82">
        <v>52.10999999999999</v>
      </c>
      <c r="L14" s="81">
        <v>101.8967540086038</v>
      </c>
      <c r="M14" s="80">
        <v>51.14</v>
      </c>
      <c r="N14" s="81">
        <v>100</v>
      </c>
      <c r="O14" s="77">
        <v>51.14</v>
      </c>
    </row>
    <row r="15" spans="1:15" ht="15">
      <c r="A15" s="72">
        <v>7</v>
      </c>
      <c r="B15" s="79" t="s">
        <v>100</v>
      </c>
      <c r="C15" s="80">
        <v>11.93</v>
      </c>
      <c r="D15" s="81">
        <v>103.64900086880975</v>
      </c>
      <c r="E15" s="82">
        <v>13.1</v>
      </c>
      <c r="F15" s="81">
        <v>113.81407471763684</v>
      </c>
      <c r="G15" s="80">
        <v>12.41</v>
      </c>
      <c r="H15" s="81">
        <v>107.81928757602086</v>
      </c>
      <c r="I15" s="80">
        <v>12.739999999999998</v>
      </c>
      <c r="J15" s="81">
        <v>110.6863596872285</v>
      </c>
      <c r="K15" s="82">
        <v>12.850000000000001</v>
      </c>
      <c r="L15" s="81">
        <v>111.64205039096441</v>
      </c>
      <c r="M15" s="80">
        <v>11.509999999999998</v>
      </c>
      <c r="N15" s="81">
        <v>100</v>
      </c>
      <c r="O15" s="77">
        <v>11.509999999999998</v>
      </c>
    </row>
    <row r="16" spans="1:15" ht="15">
      <c r="A16" s="78">
        <v>8</v>
      </c>
      <c r="B16" s="79" t="s">
        <v>88</v>
      </c>
      <c r="C16" s="80">
        <v>19.820000000000004</v>
      </c>
      <c r="D16" s="81">
        <v>109.62389380530976</v>
      </c>
      <c r="E16" s="82">
        <v>20.67</v>
      </c>
      <c r="F16" s="81">
        <v>114.32522123893807</v>
      </c>
      <c r="G16" s="80">
        <v>20.29</v>
      </c>
      <c r="H16" s="81">
        <v>112.22345132743364</v>
      </c>
      <c r="I16" s="80">
        <v>20.169999999999998</v>
      </c>
      <c r="J16" s="81">
        <v>111.55973451327435</v>
      </c>
      <c r="K16" s="82">
        <v>20.41</v>
      </c>
      <c r="L16" s="81">
        <v>112.88716814159294</v>
      </c>
      <c r="M16" s="80">
        <v>18.08</v>
      </c>
      <c r="N16" s="81">
        <v>100</v>
      </c>
      <c r="O16" s="77">
        <v>18.08</v>
      </c>
    </row>
    <row r="17" spans="1:15" ht="15">
      <c r="A17" s="72">
        <v>9</v>
      </c>
      <c r="B17" s="79" t="s">
        <v>89</v>
      </c>
      <c r="C17" s="80">
        <v>22.38</v>
      </c>
      <c r="D17" s="81">
        <v>108.48279205041203</v>
      </c>
      <c r="E17" s="82">
        <v>24.999999999999996</v>
      </c>
      <c r="F17" s="81">
        <v>121.18274357731458</v>
      </c>
      <c r="G17" s="80">
        <v>23.58</v>
      </c>
      <c r="H17" s="81">
        <v>114.29956374212311</v>
      </c>
      <c r="I17" s="80">
        <v>22.310000000000002</v>
      </c>
      <c r="J17" s="81">
        <v>108.14348036839556</v>
      </c>
      <c r="K17" s="82">
        <v>22.63</v>
      </c>
      <c r="L17" s="81">
        <v>109.69461948618518</v>
      </c>
      <c r="M17" s="80">
        <v>20.63</v>
      </c>
      <c r="N17" s="81">
        <v>100</v>
      </c>
      <c r="O17" s="77">
        <v>20.63</v>
      </c>
    </row>
    <row r="18" spans="1:15" ht="15">
      <c r="A18" s="78">
        <v>10</v>
      </c>
      <c r="B18" s="79" t="s">
        <v>128</v>
      </c>
      <c r="C18" s="80">
        <v>52.61999999999999</v>
      </c>
      <c r="D18" s="81">
        <v>110.38388923851478</v>
      </c>
      <c r="E18" s="82">
        <v>60.82</v>
      </c>
      <c r="F18" s="81">
        <v>127.58548353262012</v>
      </c>
      <c r="G18" s="80">
        <v>50.49</v>
      </c>
      <c r="H18" s="81">
        <v>105.91567023285087</v>
      </c>
      <c r="I18" s="80">
        <v>52.78</v>
      </c>
      <c r="J18" s="81">
        <v>110.71953010279003</v>
      </c>
      <c r="K18" s="82">
        <v>54.72</v>
      </c>
      <c r="L18" s="81">
        <v>114.78917558212713</v>
      </c>
      <c r="M18" s="80">
        <v>47.669999999999995</v>
      </c>
      <c r="N18" s="81">
        <v>100</v>
      </c>
      <c r="O18" s="77">
        <v>47.669999999999995</v>
      </c>
    </row>
    <row r="19" spans="1:15" ht="15">
      <c r="A19" s="72">
        <v>11</v>
      </c>
      <c r="B19" s="79" t="s">
        <v>90</v>
      </c>
      <c r="C19" s="80">
        <v>35.7</v>
      </c>
      <c r="D19" s="81">
        <v>109.89259083987251</v>
      </c>
      <c r="E19" s="82">
        <v>39.53</v>
      </c>
      <c r="F19" s="81">
        <v>121.68218812045266</v>
      </c>
      <c r="G19" s="80">
        <v>38.440000000000005</v>
      </c>
      <c r="H19" s="81">
        <v>118.32692414242854</v>
      </c>
      <c r="I19" s="80">
        <v>34.3</v>
      </c>
      <c r="J19" s="81">
        <v>105.58307747360298</v>
      </c>
      <c r="K19" s="82">
        <v>35.75</v>
      </c>
      <c r="L19" s="81">
        <v>110.04650203152497</v>
      </c>
      <c r="M19" s="80">
        <v>32.486266569162474</v>
      </c>
      <c r="N19" s="81">
        <v>100</v>
      </c>
      <c r="O19" s="77">
        <v>32.486266569162474</v>
      </c>
    </row>
    <row r="20" spans="1:15" ht="15">
      <c r="A20" s="78">
        <v>12</v>
      </c>
      <c r="B20" s="79" t="s">
        <v>91</v>
      </c>
      <c r="C20" s="80">
        <v>26.35</v>
      </c>
      <c r="D20" s="81">
        <v>110.48218029350106</v>
      </c>
      <c r="E20" s="82">
        <v>27.839999999999996</v>
      </c>
      <c r="F20" s="81">
        <v>116.72955974842765</v>
      </c>
      <c r="G20" s="80">
        <v>25.799999999999997</v>
      </c>
      <c r="H20" s="81">
        <v>108.1761006289308</v>
      </c>
      <c r="I20" s="80">
        <v>25.660000000000004</v>
      </c>
      <c r="J20" s="81">
        <v>107.58909853249476</v>
      </c>
      <c r="K20" s="82">
        <v>27.08</v>
      </c>
      <c r="L20" s="81">
        <v>113.54297693920334</v>
      </c>
      <c r="M20" s="80">
        <v>23.85</v>
      </c>
      <c r="N20" s="81">
        <v>100</v>
      </c>
      <c r="O20" s="77">
        <v>23.85</v>
      </c>
    </row>
    <row r="21" spans="1:15" ht="15">
      <c r="A21" s="72">
        <v>13</v>
      </c>
      <c r="B21" s="79" t="s">
        <v>93</v>
      </c>
      <c r="C21" s="80">
        <v>10.639999999999999</v>
      </c>
      <c r="D21" s="81">
        <v>100</v>
      </c>
      <c r="E21" s="82">
        <v>12.49</v>
      </c>
      <c r="F21" s="81">
        <v>117.3872180451128</v>
      </c>
      <c r="G21" s="80">
        <v>11.409999999999998</v>
      </c>
      <c r="H21" s="81">
        <v>107.23684210526316</v>
      </c>
      <c r="I21" s="80">
        <v>11.200000000000001</v>
      </c>
      <c r="J21" s="81">
        <v>105.26315789473686</v>
      </c>
      <c r="K21" s="82">
        <v>10.690000000000001</v>
      </c>
      <c r="L21" s="81">
        <v>100.4699248120301</v>
      </c>
      <c r="M21" s="80">
        <v>11.790000000000001</v>
      </c>
      <c r="N21" s="81">
        <v>110.80827067669175</v>
      </c>
      <c r="O21" s="77">
        <v>10.639999999999999</v>
      </c>
    </row>
    <row r="22" spans="1:15" ht="15">
      <c r="A22" s="78">
        <v>14</v>
      </c>
      <c r="B22" s="79" t="s">
        <v>95</v>
      </c>
      <c r="C22" s="80">
        <v>24.009999999999998</v>
      </c>
      <c r="D22" s="81">
        <v>104.4367116137451</v>
      </c>
      <c r="E22" s="82">
        <v>26.98</v>
      </c>
      <c r="F22" s="81">
        <v>117.35537190082646</v>
      </c>
      <c r="G22" s="80">
        <v>24.869999999999997</v>
      </c>
      <c r="H22" s="81">
        <v>108.1774684645498</v>
      </c>
      <c r="I22" s="80">
        <v>23.92</v>
      </c>
      <c r="J22" s="81">
        <v>104.04523705959114</v>
      </c>
      <c r="K22" s="82">
        <v>25.95</v>
      </c>
      <c r="L22" s="81">
        <v>112.87516311439757</v>
      </c>
      <c r="M22" s="80">
        <v>22.99</v>
      </c>
      <c r="N22" s="81">
        <v>100</v>
      </c>
      <c r="O22" s="77">
        <v>22.99</v>
      </c>
    </row>
    <row r="23" spans="1:15" ht="15">
      <c r="A23" s="72">
        <v>15</v>
      </c>
      <c r="B23" s="79" t="s">
        <v>96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97</v>
      </c>
      <c r="C24" s="80">
        <v>1.55</v>
      </c>
      <c r="D24" s="81">
        <v>105.44217687074831</v>
      </c>
      <c r="E24" s="82">
        <v>1.55</v>
      </c>
      <c r="F24" s="81">
        <v>105.44217687074831</v>
      </c>
      <c r="G24" s="80">
        <v>1.6</v>
      </c>
      <c r="H24" s="81">
        <v>108.843537414966</v>
      </c>
      <c r="I24" s="80">
        <v>1.54</v>
      </c>
      <c r="J24" s="81">
        <v>104.76190476190477</v>
      </c>
      <c r="K24" s="82">
        <v>1.55</v>
      </c>
      <c r="L24" s="81">
        <v>105.44217687074831</v>
      </c>
      <c r="M24" s="80">
        <v>1.47</v>
      </c>
      <c r="N24" s="81">
        <v>100</v>
      </c>
      <c r="O24" s="77">
        <v>1.47</v>
      </c>
    </row>
    <row r="25" spans="1:15" ht="15">
      <c r="A25" s="72">
        <v>17</v>
      </c>
      <c r="B25" s="79" t="s">
        <v>94</v>
      </c>
      <c r="C25" s="80">
        <v>64.00000000000001</v>
      </c>
      <c r="D25" s="81">
        <v>113.59602413915518</v>
      </c>
      <c r="E25" s="82">
        <v>69.95</v>
      </c>
      <c r="F25" s="81">
        <v>124.15690450834222</v>
      </c>
      <c r="G25" s="80">
        <v>56.339999999999996</v>
      </c>
      <c r="H25" s="81">
        <v>100</v>
      </c>
      <c r="I25" s="80">
        <v>63.92000000000001</v>
      </c>
      <c r="J25" s="81">
        <v>113.45402910898122</v>
      </c>
      <c r="K25" s="82">
        <v>68.38</v>
      </c>
      <c r="L25" s="81">
        <v>121.37025204117855</v>
      </c>
      <c r="M25" s="80">
        <v>56.56000000000001</v>
      </c>
      <c r="N25" s="81">
        <v>100.39048633297838</v>
      </c>
      <c r="O25" s="77">
        <v>56.339999999999996</v>
      </c>
    </row>
    <row r="26" spans="1:15" ht="15">
      <c r="A26" s="78">
        <v>18</v>
      </c>
      <c r="B26" s="79" t="s">
        <v>98</v>
      </c>
      <c r="C26" s="80">
        <v>101.75</v>
      </c>
      <c r="D26" s="81">
        <v>115.21911448307101</v>
      </c>
      <c r="E26" s="82">
        <v>104.9</v>
      </c>
      <c r="F26" s="81">
        <v>118.78609444004078</v>
      </c>
      <c r="G26" s="80">
        <v>100.54999999999998</v>
      </c>
      <c r="H26" s="81">
        <v>113.86026497565392</v>
      </c>
      <c r="I26" s="80">
        <v>96.52</v>
      </c>
      <c r="J26" s="81">
        <v>109.29679537991166</v>
      </c>
      <c r="K26" s="82">
        <v>96.72</v>
      </c>
      <c r="L26" s="81">
        <v>109.52327029781452</v>
      </c>
      <c r="M26" s="80">
        <v>88.31</v>
      </c>
      <c r="N26" s="81">
        <v>100</v>
      </c>
      <c r="O26" s="77">
        <v>88.31</v>
      </c>
    </row>
    <row r="27" spans="1:15" ht="15.75" thickBot="1">
      <c r="A27" s="72">
        <v>19</v>
      </c>
      <c r="B27" s="83" t="s">
        <v>99</v>
      </c>
      <c r="C27" s="84">
        <v>24.960000000000004</v>
      </c>
      <c r="D27" s="85">
        <v>103.48258706467664</v>
      </c>
      <c r="E27" s="86">
        <v>27.269999999999992</v>
      </c>
      <c r="F27" s="85">
        <v>113.05970149253727</v>
      </c>
      <c r="G27" s="84">
        <v>25.89</v>
      </c>
      <c r="H27" s="85">
        <v>107.33830845771143</v>
      </c>
      <c r="I27" s="84">
        <v>26.240000000000002</v>
      </c>
      <c r="J27" s="85">
        <v>108.7893864013267</v>
      </c>
      <c r="K27" s="86">
        <v>26.919999999999998</v>
      </c>
      <c r="L27" s="85">
        <v>111.60862354892205</v>
      </c>
      <c r="M27" s="84">
        <v>24.12</v>
      </c>
      <c r="N27" s="85">
        <v>100</v>
      </c>
      <c r="O27" s="87">
        <v>24.12</v>
      </c>
    </row>
    <row r="28" spans="1:15" ht="15">
      <c r="A28" s="256"/>
      <c r="B28" s="257"/>
      <c r="C28" s="258"/>
      <c r="D28" s="259"/>
      <c r="E28" s="259"/>
      <c r="F28" s="259"/>
      <c r="G28" s="258"/>
      <c r="H28" s="259"/>
      <c r="I28" s="258"/>
      <c r="J28" s="259"/>
      <c r="K28" s="259"/>
      <c r="L28" s="259"/>
      <c r="M28" s="258"/>
      <c r="N28" s="259"/>
      <c r="O28" s="260"/>
    </row>
    <row r="29" spans="1:15" s="92" customFormat="1" ht="15.75" thickBot="1">
      <c r="A29" s="88"/>
      <c r="B29" s="89"/>
      <c r="C29" s="90"/>
      <c r="D29" s="86"/>
      <c r="E29" s="86"/>
      <c r="F29" s="86"/>
      <c r="G29" s="90"/>
      <c r="H29" s="86"/>
      <c r="I29" s="90"/>
      <c r="J29" s="86"/>
      <c r="K29" s="86"/>
      <c r="L29" s="86"/>
      <c r="M29" s="90"/>
      <c r="N29" s="86"/>
      <c r="O29" s="91"/>
    </row>
    <row r="30" spans="1:15" s="92" customFormat="1" ht="16.5" thickBot="1">
      <c r="A30" s="324" t="s">
        <v>124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6"/>
    </row>
    <row r="31" spans="1:15" ht="12.75">
      <c r="A31" s="327" t="s">
        <v>21</v>
      </c>
      <c r="B31" s="328"/>
      <c r="C31" s="337" t="s">
        <v>31</v>
      </c>
      <c r="D31" s="338"/>
      <c r="E31" s="337" t="s">
        <v>32</v>
      </c>
      <c r="F31" s="338"/>
      <c r="G31" s="337" t="s">
        <v>33</v>
      </c>
      <c r="H31" s="338"/>
      <c r="I31" s="337" t="s">
        <v>34</v>
      </c>
      <c r="J31" s="338"/>
      <c r="K31" s="337" t="s">
        <v>35</v>
      </c>
      <c r="L31" s="338"/>
      <c r="M31" s="337" t="s">
        <v>36</v>
      </c>
      <c r="N31" s="338"/>
      <c r="O31" s="350" t="s">
        <v>28</v>
      </c>
    </row>
    <row r="32" spans="1:15" s="65" customFormat="1" ht="53.25" customHeight="1">
      <c r="A32" s="329"/>
      <c r="B32" s="330"/>
      <c r="C32" s="339"/>
      <c r="D32" s="340"/>
      <c r="E32" s="339"/>
      <c r="F32" s="340"/>
      <c r="G32" s="339"/>
      <c r="H32" s="340"/>
      <c r="I32" s="339"/>
      <c r="J32" s="340"/>
      <c r="K32" s="339"/>
      <c r="L32" s="340"/>
      <c r="M32" s="339"/>
      <c r="N32" s="340"/>
      <c r="O32" s="351"/>
    </row>
    <row r="33" spans="1:15" s="65" customFormat="1" ht="13.5" thickBot="1">
      <c r="A33" s="331"/>
      <c r="B33" s="332"/>
      <c r="C33" s="93" t="s">
        <v>29</v>
      </c>
      <c r="D33" s="94" t="s">
        <v>30</v>
      </c>
      <c r="E33" s="93" t="s">
        <v>29</v>
      </c>
      <c r="F33" s="94" t="s">
        <v>30</v>
      </c>
      <c r="G33" s="93" t="s">
        <v>29</v>
      </c>
      <c r="H33" s="94" t="s">
        <v>30</v>
      </c>
      <c r="I33" s="93" t="s">
        <v>29</v>
      </c>
      <c r="J33" s="94" t="s">
        <v>30</v>
      </c>
      <c r="K33" s="93" t="s">
        <v>29</v>
      </c>
      <c r="L33" s="94" t="s">
        <v>30</v>
      </c>
      <c r="M33" s="93" t="s">
        <v>29</v>
      </c>
      <c r="N33" s="94" t="s">
        <v>30</v>
      </c>
      <c r="O33" s="352"/>
    </row>
    <row r="34" spans="1:15" ht="15">
      <c r="A34" s="95">
        <v>1</v>
      </c>
      <c r="B34" s="96" t="s">
        <v>82</v>
      </c>
      <c r="C34" s="97">
        <v>11.96</v>
      </c>
      <c r="D34" s="98">
        <v>100</v>
      </c>
      <c r="E34" s="97">
        <v>12.34</v>
      </c>
      <c r="F34" s="98">
        <v>103.1772575250836</v>
      </c>
      <c r="G34" s="97">
        <v>11.99</v>
      </c>
      <c r="H34" s="98">
        <v>100.25083612040133</v>
      </c>
      <c r="I34" s="97">
        <v>13.21</v>
      </c>
      <c r="J34" s="98">
        <v>110.45150501672238</v>
      </c>
      <c r="K34" s="97">
        <v>12.37</v>
      </c>
      <c r="L34" s="98">
        <v>103.42809364548494</v>
      </c>
      <c r="M34" s="97">
        <v>12.34</v>
      </c>
      <c r="N34" s="98">
        <v>103.1772575250836</v>
      </c>
      <c r="O34" s="99">
        <v>11.96</v>
      </c>
    </row>
    <row r="35" spans="1:15" ht="15.75" thickBot="1">
      <c r="A35" s="100">
        <v>2</v>
      </c>
      <c r="B35" s="101" t="s">
        <v>83</v>
      </c>
      <c r="C35" s="102">
        <v>2.81</v>
      </c>
      <c r="D35" s="103">
        <v>100</v>
      </c>
      <c r="E35" s="102">
        <v>3.3</v>
      </c>
      <c r="F35" s="103">
        <v>117.43772241992883</v>
      </c>
      <c r="G35" s="102">
        <v>3.06</v>
      </c>
      <c r="H35" s="103">
        <v>108.89679715302492</v>
      </c>
      <c r="I35" s="102">
        <v>3.13</v>
      </c>
      <c r="J35" s="103">
        <v>111.38790035587189</v>
      </c>
      <c r="K35" s="102">
        <v>2.99</v>
      </c>
      <c r="L35" s="103">
        <v>106.40569395017792</v>
      </c>
      <c r="M35" s="102">
        <v>3.09</v>
      </c>
      <c r="N35" s="103">
        <v>109.96441281138789</v>
      </c>
      <c r="O35" s="104">
        <v>2.81</v>
      </c>
    </row>
    <row r="36" spans="1:15" ht="15">
      <c r="A36" s="95">
        <v>3</v>
      </c>
      <c r="B36" s="101" t="s">
        <v>84</v>
      </c>
      <c r="C36" s="102">
        <v>7.45</v>
      </c>
      <c r="D36" s="103">
        <v>100</v>
      </c>
      <c r="E36" s="102">
        <v>8.8</v>
      </c>
      <c r="F36" s="103">
        <v>118.1208053691275</v>
      </c>
      <c r="G36" s="102">
        <v>8.66</v>
      </c>
      <c r="H36" s="103">
        <v>116.24161073825503</v>
      </c>
      <c r="I36" s="102">
        <v>8.75</v>
      </c>
      <c r="J36" s="103">
        <v>117.44966442953017</v>
      </c>
      <c r="K36" s="102">
        <v>8.86</v>
      </c>
      <c r="L36" s="103">
        <v>118.9261744966443</v>
      </c>
      <c r="M36" s="102">
        <v>8.67</v>
      </c>
      <c r="N36" s="103">
        <v>116.3758389261745</v>
      </c>
      <c r="O36" s="104">
        <v>7.45</v>
      </c>
    </row>
    <row r="37" spans="1:15" ht="15.75" thickBot="1">
      <c r="A37" s="100">
        <v>4</v>
      </c>
      <c r="B37" s="101" t="s">
        <v>125</v>
      </c>
      <c r="C37" s="102">
        <v>120.86</v>
      </c>
      <c r="D37" s="103">
        <v>100</v>
      </c>
      <c r="E37" s="102">
        <v>139.32</v>
      </c>
      <c r="F37" s="103">
        <v>115.27387059407579</v>
      </c>
      <c r="G37" s="102">
        <v>131.21</v>
      </c>
      <c r="H37" s="103">
        <v>108.56362733741518</v>
      </c>
      <c r="I37" s="102">
        <v>132.44</v>
      </c>
      <c r="J37" s="103">
        <v>109.58133377461523</v>
      </c>
      <c r="K37" s="102">
        <v>132.41</v>
      </c>
      <c r="L37" s="103">
        <v>109.55651166639089</v>
      </c>
      <c r="M37" s="102">
        <v>130.01</v>
      </c>
      <c r="N37" s="103">
        <v>107.57074300843954</v>
      </c>
      <c r="O37" s="104">
        <v>120.86</v>
      </c>
    </row>
    <row r="38" spans="1:15" ht="15">
      <c r="A38" s="95">
        <v>5</v>
      </c>
      <c r="B38" s="101" t="s">
        <v>86</v>
      </c>
      <c r="C38" s="102">
        <v>16.77</v>
      </c>
      <c r="D38" s="103">
        <v>100</v>
      </c>
      <c r="E38" s="102">
        <v>18.48</v>
      </c>
      <c r="F38" s="103">
        <v>110.19677996422186</v>
      </c>
      <c r="G38" s="102">
        <v>17.92</v>
      </c>
      <c r="H38" s="103">
        <v>106.85748360166968</v>
      </c>
      <c r="I38" s="102">
        <v>17.96</v>
      </c>
      <c r="J38" s="103">
        <v>107.09600477042338</v>
      </c>
      <c r="K38" s="102">
        <v>18.7</v>
      </c>
      <c r="L38" s="103">
        <v>111.50864639236735</v>
      </c>
      <c r="M38" s="102">
        <v>17.57</v>
      </c>
      <c r="N38" s="103">
        <v>104.77042337507456</v>
      </c>
      <c r="O38" s="104">
        <v>16.77</v>
      </c>
    </row>
    <row r="39" spans="1:15" ht="15.75" thickBot="1">
      <c r="A39" s="100">
        <v>6</v>
      </c>
      <c r="B39" s="101" t="s">
        <v>87</v>
      </c>
      <c r="C39" s="102">
        <v>53.79</v>
      </c>
      <c r="D39" s="103">
        <v>100</v>
      </c>
      <c r="E39" s="102">
        <v>58.54</v>
      </c>
      <c r="F39" s="103">
        <v>108.83063766499347</v>
      </c>
      <c r="G39" s="102">
        <v>55.81</v>
      </c>
      <c r="H39" s="103">
        <v>103.75534485963934</v>
      </c>
      <c r="I39" s="102">
        <v>58.02</v>
      </c>
      <c r="J39" s="103">
        <v>107.86391522587842</v>
      </c>
      <c r="K39" s="102">
        <v>57.44</v>
      </c>
      <c r="L39" s="103">
        <v>106.78564788994235</v>
      </c>
      <c r="M39" s="102">
        <v>56.16</v>
      </c>
      <c r="N39" s="103">
        <v>104.40602342442835</v>
      </c>
      <c r="O39" s="104">
        <v>53.79</v>
      </c>
    </row>
    <row r="40" spans="1:15" ht="15">
      <c r="A40" s="95">
        <v>7</v>
      </c>
      <c r="B40" s="101" t="s">
        <v>100</v>
      </c>
      <c r="C40" s="102">
        <v>15.28</v>
      </c>
      <c r="D40" s="103">
        <v>100</v>
      </c>
      <c r="E40" s="102">
        <v>17.33</v>
      </c>
      <c r="F40" s="103">
        <v>113.41623036649216</v>
      </c>
      <c r="G40" s="102">
        <v>15.66</v>
      </c>
      <c r="H40" s="103">
        <v>102.48691099476441</v>
      </c>
      <c r="I40" s="102">
        <v>17.79</v>
      </c>
      <c r="J40" s="103">
        <v>116.42670157068062</v>
      </c>
      <c r="K40" s="102">
        <v>17.23</v>
      </c>
      <c r="L40" s="103">
        <v>112.76178010471203</v>
      </c>
      <c r="M40" s="102">
        <v>15.9</v>
      </c>
      <c r="N40" s="103">
        <v>104.05759162303664</v>
      </c>
      <c r="O40" s="104">
        <v>15.28</v>
      </c>
    </row>
    <row r="41" spans="1:15" ht="15.75" thickBot="1">
      <c r="A41" s="100">
        <v>8</v>
      </c>
      <c r="B41" s="101" t="s">
        <v>88</v>
      </c>
      <c r="C41" s="102">
        <v>13.5</v>
      </c>
      <c r="D41" s="103">
        <v>100.22271714922049</v>
      </c>
      <c r="E41" s="102">
        <v>14.09</v>
      </c>
      <c r="F41" s="103">
        <v>104.60282108389012</v>
      </c>
      <c r="G41" s="102">
        <v>13.47</v>
      </c>
      <c r="H41" s="103">
        <v>100</v>
      </c>
      <c r="I41" s="102">
        <v>14.41</v>
      </c>
      <c r="J41" s="103">
        <v>106.97847067557535</v>
      </c>
      <c r="K41" s="102">
        <v>14.06</v>
      </c>
      <c r="L41" s="103">
        <v>104.38010393466963</v>
      </c>
      <c r="M41" s="102">
        <v>13.97</v>
      </c>
      <c r="N41" s="103">
        <v>103.71195248700815</v>
      </c>
      <c r="O41" s="104">
        <v>13.47</v>
      </c>
    </row>
    <row r="42" spans="1:15" ht="15">
      <c r="A42" s="95">
        <v>9</v>
      </c>
      <c r="B42" s="101" t="s">
        <v>126</v>
      </c>
      <c r="C42" s="102">
        <v>10.96</v>
      </c>
      <c r="D42" s="103">
        <v>104.88038277511964</v>
      </c>
      <c r="E42" s="102">
        <v>12.13</v>
      </c>
      <c r="F42" s="103">
        <v>116.07655502392346</v>
      </c>
      <c r="G42" s="102">
        <v>11.73</v>
      </c>
      <c r="H42" s="103">
        <v>112.2488038277512</v>
      </c>
      <c r="I42" s="102">
        <v>12.34</v>
      </c>
      <c r="J42" s="103">
        <v>118.08612440191388</v>
      </c>
      <c r="K42" s="102">
        <v>10.45</v>
      </c>
      <c r="L42" s="103">
        <v>100</v>
      </c>
      <c r="M42" s="102">
        <v>11.31</v>
      </c>
      <c r="N42" s="103">
        <v>108.22966507177034</v>
      </c>
      <c r="O42" s="104">
        <v>10.45</v>
      </c>
    </row>
    <row r="43" spans="1:15" ht="15.75" thickBot="1">
      <c r="A43" s="100">
        <v>10</v>
      </c>
      <c r="B43" s="101" t="s">
        <v>101</v>
      </c>
      <c r="C43" s="102">
        <v>35.73</v>
      </c>
      <c r="D43" s="103">
        <v>100</v>
      </c>
      <c r="E43" s="102">
        <v>41.77</v>
      </c>
      <c r="F43" s="103">
        <v>116.90456199272322</v>
      </c>
      <c r="G43" s="102">
        <v>37.67</v>
      </c>
      <c r="H43" s="103">
        <v>105.42961097117269</v>
      </c>
      <c r="I43" s="102">
        <v>41.1</v>
      </c>
      <c r="J43" s="103">
        <v>115.02938706968935</v>
      </c>
      <c r="K43" s="102">
        <v>39.29</v>
      </c>
      <c r="L43" s="103">
        <v>109.96361600895608</v>
      </c>
      <c r="M43" s="102">
        <v>36.96</v>
      </c>
      <c r="N43" s="103">
        <v>103.44248530646516</v>
      </c>
      <c r="O43" s="104">
        <v>35.73</v>
      </c>
    </row>
    <row r="44" spans="1:15" ht="15">
      <c r="A44" s="95">
        <v>11</v>
      </c>
      <c r="B44" s="101" t="s">
        <v>90</v>
      </c>
      <c r="C44" s="102">
        <v>20.1</v>
      </c>
      <c r="D44" s="103">
        <v>100</v>
      </c>
      <c r="E44" s="102">
        <v>24.28</v>
      </c>
      <c r="F44" s="103">
        <v>120.79601990049751</v>
      </c>
      <c r="G44" s="102">
        <v>23.89</v>
      </c>
      <c r="H44" s="103">
        <v>118.85572139303481</v>
      </c>
      <c r="I44" s="102">
        <v>23.57</v>
      </c>
      <c r="J44" s="103">
        <v>117.26368159203979</v>
      </c>
      <c r="K44" s="102">
        <v>25.48</v>
      </c>
      <c r="L44" s="103">
        <v>126.76616915422886</v>
      </c>
      <c r="M44" s="102">
        <v>22.76</v>
      </c>
      <c r="N44" s="103">
        <v>113.23383084577117</v>
      </c>
      <c r="O44" s="104">
        <v>20.1</v>
      </c>
    </row>
    <row r="45" spans="1:15" ht="15.75" thickBot="1">
      <c r="A45" s="100">
        <v>12</v>
      </c>
      <c r="B45" s="101" t="s">
        <v>91</v>
      </c>
      <c r="C45" s="102">
        <v>13.99</v>
      </c>
      <c r="D45" s="103">
        <v>103.24723247232473</v>
      </c>
      <c r="E45" s="102">
        <v>15.7</v>
      </c>
      <c r="F45" s="103">
        <v>115.86715867158671</v>
      </c>
      <c r="G45" s="102">
        <v>13.55</v>
      </c>
      <c r="H45" s="103">
        <v>100</v>
      </c>
      <c r="I45" s="102">
        <v>13.94</v>
      </c>
      <c r="J45" s="103">
        <v>102.8782287822878</v>
      </c>
      <c r="K45" s="102">
        <v>15.62</v>
      </c>
      <c r="L45" s="103">
        <v>115.27675276752767</v>
      </c>
      <c r="M45" s="102">
        <v>13.86</v>
      </c>
      <c r="N45" s="103">
        <v>102.28782287822878</v>
      </c>
      <c r="O45" s="104">
        <v>13.55</v>
      </c>
    </row>
    <row r="46" spans="1:15" ht="15">
      <c r="A46" s="95">
        <v>13</v>
      </c>
      <c r="B46" s="101" t="s">
        <v>92</v>
      </c>
      <c r="C46" s="102">
        <v>2.61</v>
      </c>
      <c r="D46" s="103">
        <v>100</v>
      </c>
      <c r="E46" s="102">
        <v>2.72</v>
      </c>
      <c r="F46" s="103">
        <v>104.21455938697319</v>
      </c>
      <c r="G46" s="102">
        <v>2.71</v>
      </c>
      <c r="H46" s="103">
        <v>103.83141762452108</v>
      </c>
      <c r="I46" s="102">
        <v>2.72</v>
      </c>
      <c r="J46" s="103">
        <v>104.21455938697319</v>
      </c>
      <c r="K46" s="102">
        <v>2.72</v>
      </c>
      <c r="L46" s="103">
        <v>104.21455938697319</v>
      </c>
      <c r="M46" s="102">
        <v>2.72</v>
      </c>
      <c r="N46" s="103">
        <v>104.21455938697319</v>
      </c>
      <c r="O46" s="104">
        <v>2.61</v>
      </c>
    </row>
    <row r="47" spans="1:15" ht="15.75" thickBot="1">
      <c r="A47" s="100">
        <v>14</v>
      </c>
      <c r="B47" s="101" t="s">
        <v>93</v>
      </c>
      <c r="C47" s="102">
        <v>9.44</v>
      </c>
      <c r="D47" s="103">
        <v>103.05676855895194</v>
      </c>
      <c r="E47" s="102">
        <v>11.17</v>
      </c>
      <c r="F47" s="103">
        <v>121.94323144104804</v>
      </c>
      <c r="G47" s="102">
        <v>9.23</v>
      </c>
      <c r="H47" s="103">
        <v>100.76419213973797</v>
      </c>
      <c r="I47" s="102">
        <v>11.37</v>
      </c>
      <c r="J47" s="103">
        <v>124.12663755458514</v>
      </c>
      <c r="K47" s="102">
        <v>9.16</v>
      </c>
      <c r="L47" s="103">
        <v>100</v>
      </c>
      <c r="M47" s="102">
        <v>9.5</v>
      </c>
      <c r="N47" s="103">
        <v>103.71179039301313</v>
      </c>
      <c r="O47" s="104">
        <v>9.16</v>
      </c>
    </row>
    <row r="48" spans="1:15" ht="15">
      <c r="A48" s="95">
        <v>15</v>
      </c>
      <c r="B48" s="101" t="s">
        <v>94</v>
      </c>
      <c r="C48" s="102">
        <v>71.55</v>
      </c>
      <c r="D48" s="103">
        <v>103.9819793634646</v>
      </c>
      <c r="E48" s="102">
        <v>77.79</v>
      </c>
      <c r="F48" s="103">
        <v>113.0504287167563</v>
      </c>
      <c r="G48" s="102">
        <v>68.81</v>
      </c>
      <c r="H48" s="103">
        <v>100</v>
      </c>
      <c r="I48" s="102">
        <v>79.07</v>
      </c>
      <c r="J48" s="103">
        <v>114.91062345589305</v>
      </c>
      <c r="K48" s="102">
        <v>74.55</v>
      </c>
      <c r="L48" s="103">
        <v>108.34181078331642</v>
      </c>
      <c r="M48" s="102">
        <v>71.19</v>
      </c>
      <c r="N48" s="103">
        <v>103.45879959308242</v>
      </c>
      <c r="O48" s="104">
        <v>68.81</v>
      </c>
    </row>
    <row r="49" spans="1:15" ht="15">
      <c r="A49" s="100">
        <v>16</v>
      </c>
      <c r="B49" s="101" t="s">
        <v>95</v>
      </c>
      <c r="C49" s="102">
        <v>12.07</v>
      </c>
      <c r="D49" s="103">
        <v>100</v>
      </c>
      <c r="E49" s="102">
        <v>13.54</v>
      </c>
      <c r="F49" s="103">
        <v>112.17895608947805</v>
      </c>
      <c r="G49" s="102">
        <v>12.19</v>
      </c>
      <c r="H49" s="103">
        <v>100.99420049710027</v>
      </c>
      <c r="I49" s="102">
        <v>14.27</v>
      </c>
      <c r="J49" s="103">
        <v>118.22700911350455</v>
      </c>
      <c r="K49" s="102">
        <v>14.19</v>
      </c>
      <c r="L49" s="103">
        <v>117.5642087821044</v>
      </c>
      <c r="M49" s="102">
        <v>12.37</v>
      </c>
      <c r="N49" s="103">
        <v>102.48550124275062</v>
      </c>
      <c r="O49" s="104">
        <v>12.07</v>
      </c>
    </row>
    <row r="50" spans="1:15" ht="15">
      <c r="A50" s="105">
        <v>17</v>
      </c>
      <c r="B50" s="101" t="s">
        <v>116</v>
      </c>
      <c r="C50" s="102">
        <v>5.55</v>
      </c>
      <c r="D50" s="103">
        <v>100</v>
      </c>
      <c r="E50" s="102">
        <v>5.93</v>
      </c>
      <c r="F50" s="103">
        <v>106.84684684684684</v>
      </c>
      <c r="G50" s="102">
        <v>5.93</v>
      </c>
      <c r="H50" s="103">
        <v>106.84684684684684</v>
      </c>
      <c r="I50" s="102">
        <v>5.97</v>
      </c>
      <c r="J50" s="103">
        <v>107.56756756756755</v>
      </c>
      <c r="K50" s="102">
        <v>5.98</v>
      </c>
      <c r="L50" s="103">
        <v>107.74774774774775</v>
      </c>
      <c r="M50" s="102">
        <v>5.93</v>
      </c>
      <c r="N50" s="103">
        <v>106.84684684684684</v>
      </c>
      <c r="O50" s="104">
        <v>5.55</v>
      </c>
    </row>
    <row r="51" spans="1:15" ht="15">
      <c r="A51" s="105">
        <v>18</v>
      </c>
      <c r="B51" s="101" t="s">
        <v>98</v>
      </c>
      <c r="C51" s="102">
        <v>91.22</v>
      </c>
      <c r="D51" s="103">
        <v>112.82622139764997</v>
      </c>
      <c r="E51" s="102">
        <v>96.46</v>
      </c>
      <c r="F51" s="103">
        <v>119.30735930735932</v>
      </c>
      <c r="G51" s="102">
        <v>89.18</v>
      </c>
      <c r="H51" s="103">
        <v>110.30303030303033</v>
      </c>
      <c r="I51" s="102">
        <v>94.79</v>
      </c>
      <c r="J51" s="103">
        <v>117.24180581323438</v>
      </c>
      <c r="K51" s="102">
        <v>96.27</v>
      </c>
      <c r="L51" s="103">
        <v>119.07235621521338</v>
      </c>
      <c r="M51" s="102">
        <v>80.85</v>
      </c>
      <c r="N51" s="103">
        <v>100</v>
      </c>
      <c r="O51" s="104">
        <v>80.85</v>
      </c>
    </row>
    <row r="52" spans="1:15" ht="15.75" thickBot="1">
      <c r="A52" s="114">
        <v>19</v>
      </c>
      <c r="B52" s="261" t="s">
        <v>99</v>
      </c>
      <c r="C52" s="131">
        <v>23.26</v>
      </c>
      <c r="D52" s="132">
        <v>100</v>
      </c>
      <c r="E52" s="131">
        <v>26.17</v>
      </c>
      <c r="F52" s="132">
        <v>112.5107480653482</v>
      </c>
      <c r="G52" s="131">
        <v>25.86</v>
      </c>
      <c r="H52" s="132">
        <v>111.17798796216675</v>
      </c>
      <c r="I52" s="131">
        <v>26.15</v>
      </c>
      <c r="J52" s="132">
        <v>112.4247635425623</v>
      </c>
      <c r="K52" s="131">
        <v>25.79</v>
      </c>
      <c r="L52" s="132">
        <v>110.87704213241616</v>
      </c>
      <c r="M52" s="131">
        <v>26</v>
      </c>
      <c r="N52" s="132">
        <v>111.77987962166807</v>
      </c>
      <c r="O52" s="262">
        <v>23.26</v>
      </c>
    </row>
    <row r="53" spans="1:15" ht="15.75" thickBot="1">
      <c r="A53" s="251"/>
      <c r="B53" s="252"/>
      <c r="C53" s="253"/>
      <c r="D53" s="254"/>
      <c r="E53" s="253"/>
      <c r="F53" s="254"/>
      <c r="G53" s="253"/>
      <c r="H53" s="254"/>
      <c r="I53" s="253"/>
      <c r="J53" s="254"/>
      <c r="K53" s="253"/>
      <c r="L53" s="254"/>
      <c r="M53" s="253"/>
      <c r="N53" s="254"/>
      <c r="O53" s="255"/>
    </row>
    <row r="54" spans="1:15" ht="16.5" thickBot="1">
      <c r="A54" s="324" t="s">
        <v>127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6"/>
    </row>
    <row r="55" spans="1:15" ht="20.25" customHeight="1">
      <c r="A55" s="327" t="s">
        <v>21</v>
      </c>
      <c r="B55" s="353"/>
      <c r="C55" s="346" t="s">
        <v>37</v>
      </c>
      <c r="D55" s="347"/>
      <c r="E55" s="346" t="s">
        <v>38</v>
      </c>
      <c r="F55" s="347"/>
      <c r="G55" s="346" t="s">
        <v>39</v>
      </c>
      <c r="H55" s="347"/>
      <c r="I55" s="371" t="s">
        <v>40</v>
      </c>
      <c r="J55" s="372"/>
      <c r="K55" s="346" t="s">
        <v>41</v>
      </c>
      <c r="L55" s="347"/>
      <c r="M55" s="346" t="s">
        <v>42</v>
      </c>
      <c r="N55" s="347"/>
      <c r="O55" s="319" t="s">
        <v>28</v>
      </c>
    </row>
    <row r="56" spans="1:15" s="65" customFormat="1" ht="55.5" customHeight="1">
      <c r="A56" s="329"/>
      <c r="B56" s="354"/>
      <c r="C56" s="348"/>
      <c r="D56" s="349"/>
      <c r="E56" s="348"/>
      <c r="F56" s="349"/>
      <c r="G56" s="348"/>
      <c r="H56" s="349"/>
      <c r="I56" s="373"/>
      <c r="J56" s="374"/>
      <c r="K56" s="348"/>
      <c r="L56" s="349"/>
      <c r="M56" s="348"/>
      <c r="N56" s="349"/>
      <c r="O56" s="320"/>
    </row>
    <row r="57" spans="1:15" s="65" customFormat="1" ht="13.5" thickBot="1">
      <c r="A57" s="331"/>
      <c r="B57" s="355"/>
      <c r="C57" s="106" t="s">
        <v>29</v>
      </c>
      <c r="D57" s="107" t="s">
        <v>30</v>
      </c>
      <c r="E57" s="106" t="s">
        <v>29</v>
      </c>
      <c r="F57" s="107" t="s">
        <v>30</v>
      </c>
      <c r="G57" s="106" t="s">
        <v>29</v>
      </c>
      <c r="H57" s="107" t="s">
        <v>30</v>
      </c>
      <c r="I57" s="70" t="s">
        <v>29</v>
      </c>
      <c r="J57" s="69" t="s">
        <v>30</v>
      </c>
      <c r="K57" s="106" t="s">
        <v>29</v>
      </c>
      <c r="L57" s="107" t="s">
        <v>30</v>
      </c>
      <c r="M57" s="106" t="s">
        <v>29</v>
      </c>
      <c r="N57" s="107" t="s">
        <v>30</v>
      </c>
      <c r="O57" s="321"/>
    </row>
    <row r="58" spans="1:15" ht="15.75" customHeight="1">
      <c r="A58" s="95">
        <v>1</v>
      </c>
      <c r="B58" s="108" t="s">
        <v>82</v>
      </c>
      <c r="C58" s="109">
        <v>13.03</v>
      </c>
      <c r="D58" s="81">
        <v>100</v>
      </c>
      <c r="E58" s="109">
        <v>13.629999999999999</v>
      </c>
      <c r="F58" s="81">
        <v>104.60475825019186</v>
      </c>
      <c r="G58" s="109">
        <v>13.120000000000003</v>
      </c>
      <c r="H58" s="81">
        <v>100.6907137375288</v>
      </c>
      <c r="I58" s="109">
        <v>13.370000000000001</v>
      </c>
      <c r="J58" s="81">
        <v>102.60936300844207</v>
      </c>
      <c r="K58" s="109">
        <v>13.480000000000002</v>
      </c>
      <c r="L58" s="81">
        <v>103.45356868764392</v>
      </c>
      <c r="M58" s="264" t="s">
        <v>113</v>
      </c>
      <c r="N58" s="81" t="s">
        <v>113</v>
      </c>
      <c r="O58" s="110">
        <v>13.03</v>
      </c>
    </row>
    <row r="59" spans="1:15" ht="15">
      <c r="A59" s="100">
        <v>2</v>
      </c>
      <c r="B59" s="111" t="s">
        <v>83</v>
      </c>
      <c r="C59" s="80">
        <v>2.9400000000000004</v>
      </c>
      <c r="D59" s="112">
        <v>100</v>
      </c>
      <c r="E59" s="80">
        <v>3.91</v>
      </c>
      <c r="F59" s="112">
        <v>132.99319727891154</v>
      </c>
      <c r="G59" s="80">
        <v>3.42</v>
      </c>
      <c r="H59" s="112">
        <v>116.32653061224487</v>
      </c>
      <c r="I59" s="80">
        <v>3.8899999999999997</v>
      </c>
      <c r="J59" s="112">
        <v>132.312925170068</v>
      </c>
      <c r="K59" s="80">
        <v>3.6799999999999997</v>
      </c>
      <c r="L59" s="112">
        <v>125.17006802721087</v>
      </c>
      <c r="M59" s="265" t="s">
        <v>113</v>
      </c>
      <c r="N59" s="112" t="s">
        <v>113</v>
      </c>
      <c r="O59" s="113">
        <v>2.9400000000000004</v>
      </c>
    </row>
    <row r="60" spans="1:15" ht="15">
      <c r="A60" s="105">
        <v>3</v>
      </c>
      <c r="B60" s="111" t="s">
        <v>84</v>
      </c>
      <c r="C60" s="80">
        <v>7.920000000000001</v>
      </c>
      <c r="D60" s="112">
        <v>100</v>
      </c>
      <c r="E60" s="80">
        <v>9.32</v>
      </c>
      <c r="F60" s="112">
        <v>117.67676767676767</v>
      </c>
      <c r="G60" s="80">
        <v>9.16</v>
      </c>
      <c r="H60" s="112">
        <v>115.65656565656566</v>
      </c>
      <c r="I60" s="80">
        <v>9.23</v>
      </c>
      <c r="J60" s="112">
        <v>116.54040404040404</v>
      </c>
      <c r="K60" s="80">
        <v>9.28</v>
      </c>
      <c r="L60" s="112">
        <v>117.17171717171715</v>
      </c>
      <c r="M60" s="80" t="s">
        <v>113</v>
      </c>
      <c r="N60" s="112" t="s">
        <v>113</v>
      </c>
      <c r="O60" s="113">
        <v>7.920000000000001</v>
      </c>
    </row>
    <row r="61" spans="1:15" ht="15">
      <c r="A61" s="100">
        <v>4</v>
      </c>
      <c r="B61" s="111" t="s">
        <v>85</v>
      </c>
      <c r="C61" s="80">
        <v>149.34</v>
      </c>
      <c r="D61" s="112">
        <v>100</v>
      </c>
      <c r="E61" s="80">
        <v>175.1</v>
      </c>
      <c r="F61" s="112">
        <v>117.24922994509173</v>
      </c>
      <c r="G61" s="80">
        <v>160.92999999999998</v>
      </c>
      <c r="H61" s="112">
        <v>107.76081424936386</v>
      </c>
      <c r="I61" s="80">
        <v>165.75</v>
      </c>
      <c r="J61" s="112">
        <v>110.98834873443148</v>
      </c>
      <c r="K61" s="80">
        <v>160.67</v>
      </c>
      <c r="L61" s="112">
        <v>107.58671487880005</v>
      </c>
      <c r="M61" s="80" t="s">
        <v>113</v>
      </c>
      <c r="N61" s="112" t="s">
        <v>113</v>
      </c>
      <c r="O61" s="113">
        <v>149.34</v>
      </c>
    </row>
    <row r="62" spans="1:15" ht="15">
      <c r="A62" s="105">
        <v>5</v>
      </c>
      <c r="B62" s="111" t="s">
        <v>86</v>
      </c>
      <c r="C62" s="80">
        <v>11.079999999999998</v>
      </c>
      <c r="D62" s="112">
        <v>100</v>
      </c>
      <c r="E62" s="80">
        <v>11.329999999999998</v>
      </c>
      <c r="F62" s="112">
        <v>102.25631768953069</v>
      </c>
      <c r="G62" s="80">
        <v>11.439999999999998</v>
      </c>
      <c r="H62" s="112">
        <v>103.24909747292419</v>
      </c>
      <c r="I62" s="80">
        <v>11.84</v>
      </c>
      <c r="J62" s="112">
        <v>106.8592057761733</v>
      </c>
      <c r="K62" s="80">
        <v>11.669999999999998</v>
      </c>
      <c r="L62" s="112">
        <v>105.32490974729242</v>
      </c>
      <c r="M62" s="80" t="s">
        <v>113</v>
      </c>
      <c r="N62" s="112" t="s">
        <v>113</v>
      </c>
      <c r="O62" s="113">
        <v>11.079999999999998</v>
      </c>
    </row>
    <row r="63" spans="1:15" ht="15">
      <c r="A63" s="100">
        <v>6</v>
      </c>
      <c r="B63" s="111" t="s">
        <v>87</v>
      </c>
      <c r="C63" s="80">
        <v>54.12</v>
      </c>
      <c r="D63" s="112">
        <v>100</v>
      </c>
      <c r="E63" s="80">
        <v>57.589999999999996</v>
      </c>
      <c r="F63" s="112">
        <v>106.41167775314118</v>
      </c>
      <c r="G63" s="80">
        <v>56.699999999999996</v>
      </c>
      <c r="H63" s="112">
        <v>104.76718403547672</v>
      </c>
      <c r="I63" s="80">
        <v>58.25000000000001</v>
      </c>
      <c r="J63" s="112">
        <v>107.63118994826313</v>
      </c>
      <c r="K63" s="80">
        <v>54.669999999999995</v>
      </c>
      <c r="L63" s="112">
        <v>101.01626016260161</v>
      </c>
      <c r="M63" s="80" t="s">
        <v>113</v>
      </c>
      <c r="N63" s="112" t="s">
        <v>113</v>
      </c>
      <c r="O63" s="113">
        <v>54.12</v>
      </c>
    </row>
    <row r="64" spans="1:15" ht="15">
      <c r="A64" s="105">
        <v>7</v>
      </c>
      <c r="B64" s="111" t="s">
        <v>88</v>
      </c>
      <c r="C64" s="80">
        <v>24.69</v>
      </c>
      <c r="D64" s="112">
        <v>100</v>
      </c>
      <c r="E64" s="80">
        <v>28.09</v>
      </c>
      <c r="F64" s="112">
        <v>113.77075739165655</v>
      </c>
      <c r="G64" s="80">
        <v>27.130000000000003</v>
      </c>
      <c r="H64" s="112">
        <v>109.88254353989471</v>
      </c>
      <c r="I64" s="80">
        <v>25.36</v>
      </c>
      <c r="J64" s="112">
        <v>102.71364925070878</v>
      </c>
      <c r="K64" s="80">
        <v>26.400000000000002</v>
      </c>
      <c r="L64" s="112">
        <v>106.92588092345079</v>
      </c>
      <c r="M64" s="80" t="s">
        <v>113</v>
      </c>
      <c r="N64" s="112" t="s">
        <v>113</v>
      </c>
      <c r="O64" s="113">
        <v>24.69</v>
      </c>
    </row>
    <row r="65" spans="1:15" ht="15">
      <c r="A65" s="100">
        <v>8</v>
      </c>
      <c r="B65" s="111" t="s">
        <v>89</v>
      </c>
      <c r="C65" s="80">
        <v>17.970000000000002</v>
      </c>
      <c r="D65" s="112">
        <v>100</v>
      </c>
      <c r="E65" s="80">
        <v>19.55</v>
      </c>
      <c r="F65" s="112">
        <v>108.79243183082914</v>
      </c>
      <c r="G65" s="80">
        <v>18.38</v>
      </c>
      <c r="H65" s="112">
        <v>102.28158041179742</v>
      </c>
      <c r="I65" s="80">
        <v>18.84</v>
      </c>
      <c r="J65" s="112">
        <v>104.8414023372287</v>
      </c>
      <c r="K65" s="80">
        <v>18.400000000000002</v>
      </c>
      <c r="L65" s="112">
        <v>102.39287701725097</v>
      </c>
      <c r="M65" s="80" t="s">
        <v>113</v>
      </c>
      <c r="N65" s="112" t="s">
        <v>113</v>
      </c>
      <c r="O65" s="113">
        <v>17.970000000000002</v>
      </c>
    </row>
    <row r="66" spans="1:15" ht="15">
      <c r="A66" s="105">
        <v>9</v>
      </c>
      <c r="B66" s="111" t="s">
        <v>128</v>
      </c>
      <c r="C66" s="80">
        <v>22.13</v>
      </c>
      <c r="D66" s="112">
        <v>100</v>
      </c>
      <c r="E66" s="80">
        <v>28.43</v>
      </c>
      <c r="F66" s="112">
        <v>128.46814279258925</v>
      </c>
      <c r="G66" s="80">
        <v>25.809999999999995</v>
      </c>
      <c r="H66" s="112">
        <v>116.62901039313147</v>
      </c>
      <c r="I66" s="80">
        <v>27.080000000000002</v>
      </c>
      <c r="J66" s="112">
        <v>122.36782647989158</v>
      </c>
      <c r="K66" s="80">
        <v>24.56</v>
      </c>
      <c r="L66" s="112">
        <v>110.98056936285585</v>
      </c>
      <c r="M66" s="80" t="s">
        <v>113</v>
      </c>
      <c r="N66" s="112" t="s">
        <v>113</v>
      </c>
      <c r="O66" s="113">
        <v>22.13</v>
      </c>
    </row>
    <row r="67" spans="1:15" ht="15">
      <c r="A67" s="100">
        <v>10</v>
      </c>
      <c r="B67" s="111" t="s">
        <v>90</v>
      </c>
      <c r="C67" s="80">
        <v>29.859999999999996</v>
      </c>
      <c r="D67" s="112">
        <v>104.1506801534705</v>
      </c>
      <c r="E67" s="80">
        <v>33.190000000000005</v>
      </c>
      <c r="F67" s="112">
        <v>115.76560865015699</v>
      </c>
      <c r="G67" s="80">
        <v>32.78999999999999</v>
      </c>
      <c r="H67" s="112">
        <v>114.37042204394837</v>
      </c>
      <c r="I67" s="80">
        <v>32.47</v>
      </c>
      <c r="J67" s="112">
        <v>113.25427275898153</v>
      </c>
      <c r="K67" s="80">
        <v>28.669999999999998</v>
      </c>
      <c r="L67" s="112">
        <v>100</v>
      </c>
      <c r="M67" s="80" t="s">
        <v>113</v>
      </c>
      <c r="N67" s="112" t="s">
        <v>113</v>
      </c>
      <c r="O67" s="113">
        <v>28.669999999999998</v>
      </c>
    </row>
    <row r="68" spans="1:15" ht="15">
      <c r="A68" s="105">
        <v>11</v>
      </c>
      <c r="B68" s="111" t="s">
        <v>91</v>
      </c>
      <c r="C68" s="80">
        <v>10.780000000000001</v>
      </c>
      <c r="D68" s="112">
        <v>106.73267326732673</v>
      </c>
      <c r="E68" s="80">
        <v>11.9</v>
      </c>
      <c r="F68" s="112">
        <v>117.82178217821783</v>
      </c>
      <c r="G68" s="80">
        <v>10.1</v>
      </c>
      <c r="H68" s="112">
        <v>100</v>
      </c>
      <c r="I68" s="80">
        <v>12.97</v>
      </c>
      <c r="J68" s="112">
        <v>128.41584158415841</v>
      </c>
      <c r="K68" s="80">
        <v>10.69</v>
      </c>
      <c r="L68" s="112">
        <v>105.84158415841584</v>
      </c>
      <c r="M68" s="80" t="s">
        <v>113</v>
      </c>
      <c r="N68" s="112" t="s">
        <v>113</v>
      </c>
      <c r="O68" s="113">
        <v>10.1</v>
      </c>
    </row>
    <row r="69" spans="1:15" ht="15">
      <c r="A69" s="100">
        <v>12</v>
      </c>
      <c r="B69" s="111" t="s">
        <v>92</v>
      </c>
      <c r="C69" s="80">
        <v>12.610000000000001</v>
      </c>
      <c r="D69" s="112">
        <v>101.20385232744783</v>
      </c>
      <c r="E69" s="80">
        <v>12.73</v>
      </c>
      <c r="F69" s="112">
        <v>102.1669341894061</v>
      </c>
      <c r="G69" s="80">
        <v>12.59</v>
      </c>
      <c r="H69" s="112">
        <v>101.04333868378812</v>
      </c>
      <c r="I69" s="80">
        <v>12.46</v>
      </c>
      <c r="J69" s="112">
        <v>100</v>
      </c>
      <c r="K69" s="80">
        <v>12.73</v>
      </c>
      <c r="L69" s="112">
        <v>102.1669341894061</v>
      </c>
      <c r="M69" s="80" t="s">
        <v>113</v>
      </c>
      <c r="N69" s="112" t="s">
        <v>113</v>
      </c>
      <c r="O69" s="113">
        <v>12.46</v>
      </c>
    </row>
    <row r="70" spans="1:15" ht="15">
      <c r="A70" s="105">
        <v>13</v>
      </c>
      <c r="B70" s="111" t="s">
        <v>93</v>
      </c>
      <c r="C70" s="80">
        <v>6.710000000000001</v>
      </c>
      <c r="D70" s="112">
        <v>100</v>
      </c>
      <c r="E70" s="80">
        <v>8.62</v>
      </c>
      <c r="F70" s="112">
        <v>128.46497764530548</v>
      </c>
      <c r="G70" s="80">
        <v>6.95</v>
      </c>
      <c r="H70" s="112">
        <v>103.57675111773472</v>
      </c>
      <c r="I70" s="80">
        <v>8.77</v>
      </c>
      <c r="J70" s="112">
        <v>130.7004470938897</v>
      </c>
      <c r="K70" s="80">
        <v>9.170000000000002</v>
      </c>
      <c r="L70" s="112">
        <v>136.66169895678092</v>
      </c>
      <c r="M70" s="80" t="s">
        <v>113</v>
      </c>
      <c r="N70" s="112" t="s">
        <v>113</v>
      </c>
      <c r="O70" s="113">
        <v>6.710000000000001</v>
      </c>
    </row>
    <row r="71" spans="1:15" ht="15">
      <c r="A71" s="100">
        <v>14</v>
      </c>
      <c r="B71" s="111" t="s">
        <v>94</v>
      </c>
      <c r="C71" s="80">
        <v>62.66</v>
      </c>
      <c r="D71" s="112">
        <v>100</v>
      </c>
      <c r="E71" s="80">
        <v>66.33</v>
      </c>
      <c r="F71" s="112">
        <v>105.85700606447494</v>
      </c>
      <c r="G71" s="80">
        <v>63.57</v>
      </c>
      <c r="H71" s="112">
        <v>101.45228215767636</v>
      </c>
      <c r="I71" s="80">
        <v>69.94999999999999</v>
      </c>
      <c r="J71" s="112">
        <v>111.63421640600062</v>
      </c>
      <c r="K71" s="80">
        <v>67.14999999999998</v>
      </c>
      <c r="L71" s="112">
        <v>107.16565592084262</v>
      </c>
      <c r="M71" s="80" t="s">
        <v>113</v>
      </c>
      <c r="N71" s="112" t="s">
        <v>113</v>
      </c>
      <c r="O71" s="113">
        <v>62.66</v>
      </c>
    </row>
    <row r="72" spans="1:15" ht="15">
      <c r="A72" s="105">
        <v>15</v>
      </c>
      <c r="B72" s="111" t="s">
        <v>95</v>
      </c>
      <c r="C72" s="80">
        <v>19.040000000000003</v>
      </c>
      <c r="D72" s="112">
        <v>100</v>
      </c>
      <c r="E72" s="80">
        <v>20.610000000000003</v>
      </c>
      <c r="F72" s="112">
        <v>108.24579831932772</v>
      </c>
      <c r="G72" s="80">
        <v>19.75</v>
      </c>
      <c r="H72" s="112">
        <v>103.72899159663864</v>
      </c>
      <c r="I72" s="80">
        <v>20.37</v>
      </c>
      <c r="J72" s="112">
        <v>106.98529411764706</v>
      </c>
      <c r="K72" s="80">
        <v>19.630000000000003</v>
      </c>
      <c r="L72" s="112">
        <v>103.09873949579831</v>
      </c>
      <c r="M72" s="80" t="s">
        <v>113</v>
      </c>
      <c r="N72" s="112" t="s">
        <v>113</v>
      </c>
      <c r="O72" s="113">
        <v>19.040000000000003</v>
      </c>
    </row>
    <row r="73" spans="1:15" ht="15">
      <c r="A73" s="100">
        <v>16</v>
      </c>
      <c r="B73" s="111" t="s">
        <v>96</v>
      </c>
      <c r="C73" s="80">
        <v>3.51</v>
      </c>
      <c r="D73" s="112">
        <v>100</v>
      </c>
      <c r="E73" s="80">
        <v>3.83</v>
      </c>
      <c r="F73" s="112">
        <v>109.11680911680912</v>
      </c>
      <c r="G73" s="80">
        <v>3.83</v>
      </c>
      <c r="H73" s="112">
        <v>109.11680911680912</v>
      </c>
      <c r="I73" s="80">
        <v>3.85</v>
      </c>
      <c r="J73" s="112">
        <v>109.6866096866097</v>
      </c>
      <c r="K73" s="80">
        <v>3.83</v>
      </c>
      <c r="L73" s="112">
        <v>109.11680911680912</v>
      </c>
      <c r="M73" s="80" t="s">
        <v>113</v>
      </c>
      <c r="N73" s="112" t="s">
        <v>113</v>
      </c>
      <c r="O73" s="113">
        <v>3.51</v>
      </c>
    </row>
    <row r="74" spans="1:15" ht="15">
      <c r="A74" s="105">
        <v>17</v>
      </c>
      <c r="B74" s="111" t="s">
        <v>97</v>
      </c>
      <c r="C74" s="80">
        <v>2.16</v>
      </c>
      <c r="D74" s="112">
        <v>100</v>
      </c>
      <c r="E74" s="80">
        <v>2.54</v>
      </c>
      <c r="F74" s="112">
        <v>117.59259259259258</v>
      </c>
      <c r="G74" s="80">
        <v>2.5700000000000003</v>
      </c>
      <c r="H74" s="112">
        <v>118.9814814814815</v>
      </c>
      <c r="I74" s="80">
        <v>2.63</v>
      </c>
      <c r="J74" s="112">
        <v>121.75925925925925</v>
      </c>
      <c r="K74" s="80">
        <v>2.63</v>
      </c>
      <c r="L74" s="112">
        <v>121.75925925925925</v>
      </c>
      <c r="M74" s="80" t="s">
        <v>113</v>
      </c>
      <c r="N74" s="112" t="s">
        <v>113</v>
      </c>
      <c r="O74" s="113">
        <v>2.16</v>
      </c>
    </row>
    <row r="75" spans="1:15" ht="15">
      <c r="A75" s="105">
        <v>18</v>
      </c>
      <c r="B75" s="111" t="s">
        <v>98</v>
      </c>
      <c r="C75" s="80">
        <v>65.97</v>
      </c>
      <c r="D75" s="112">
        <v>107.0420249878306</v>
      </c>
      <c r="E75" s="80">
        <v>69.44</v>
      </c>
      <c r="F75" s="112">
        <v>112.67239980528964</v>
      </c>
      <c r="G75" s="80">
        <v>61.629999999999995</v>
      </c>
      <c r="H75" s="112">
        <v>100</v>
      </c>
      <c r="I75" s="80">
        <v>66.39</v>
      </c>
      <c r="J75" s="112">
        <v>107.7235112769755</v>
      </c>
      <c r="K75" s="80">
        <v>64.22999999999999</v>
      </c>
      <c r="L75" s="112">
        <v>104.21872464708746</v>
      </c>
      <c r="M75" s="80" t="s">
        <v>113</v>
      </c>
      <c r="N75" s="112" t="s">
        <v>113</v>
      </c>
      <c r="O75" s="113">
        <v>61.629999999999995</v>
      </c>
    </row>
    <row r="76" spans="1:15" ht="15.75" thickBot="1">
      <c r="A76" s="114">
        <v>19</v>
      </c>
      <c r="B76" s="115" t="s">
        <v>99</v>
      </c>
      <c r="C76" s="84">
        <v>22.69</v>
      </c>
      <c r="D76" s="116">
        <v>100</v>
      </c>
      <c r="E76" s="84">
        <v>24.969999999999988</v>
      </c>
      <c r="F76" s="116">
        <v>110.04847950639044</v>
      </c>
      <c r="G76" s="84">
        <v>24.179999999999996</v>
      </c>
      <c r="H76" s="116">
        <v>106.56676950198323</v>
      </c>
      <c r="I76" s="84">
        <v>23.92</v>
      </c>
      <c r="J76" s="116">
        <v>105.42089026002644</v>
      </c>
      <c r="K76" s="84">
        <v>24.909999999999997</v>
      </c>
      <c r="L76" s="116">
        <v>109.78404583516965</v>
      </c>
      <c r="M76" s="84" t="s">
        <v>113</v>
      </c>
      <c r="N76" s="116" t="s">
        <v>113</v>
      </c>
      <c r="O76" s="117">
        <v>22.69</v>
      </c>
    </row>
    <row r="77" spans="1:15" ht="15">
      <c r="A77" s="118"/>
      <c r="B77" s="119"/>
      <c r="C77" s="120"/>
      <c r="D77" s="121"/>
      <c r="E77" s="120"/>
      <c r="F77" s="121"/>
      <c r="G77" s="120"/>
      <c r="H77" s="121"/>
      <c r="I77" s="120"/>
      <c r="J77" s="121"/>
      <c r="K77" s="120"/>
      <c r="L77" s="121"/>
      <c r="M77" s="120"/>
      <c r="N77" s="121"/>
      <c r="O77" s="120"/>
    </row>
    <row r="78" spans="1:15" ht="15">
      <c r="A78" s="118"/>
      <c r="B78" s="119"/>
      <c r="C78" s="120"/>
      <c r="D78" s="121"/>
      <c r="E78" s="120"/>
      <c r="F78" s="121"/>
      <c r="G78" s="120"/>
      <c r="H78" s="121"/>
      <c r="I78" s="120"/>
      <c r="J78" s="121"/>
      <c r="K78" s="120"/>
      <c r="L78" s="121"/>
      <c r="M78" s="120"/>
      <c r="N78" s="121"/>
      <c r="O78" s="120"/>
    </row>
    <row r="79" spans="1:15" ht="20.25" customHeight="1" thickBot="1">
      <c r="A79" s="322" t="s">
        <v>117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5" s="65" customFormat="1" ht="26.25" customHeight="1">
      <c r="A80" s="327" t="s">
        <v>21</v>
      </c>
      <c r="B80" s="328"/>
      <c r="C80" s="369" t="s">
        <v>75</v>
      </c>
      <c r="D80" s="364"/>
      <c r="E80" s="363" t="s">
        <v>76</v>
      </c>
      <c r="F80" s="364"/>
      <c r="G80" s="363" t="s">
        <v>77</v>
      </c>
      <c r="H80" s="364"/>
      <c r="I80" s="363" t="s">
        <v>81</v>
      </c>
      <c r="J80" s="364"/>
      <c r="K80" s="363" t="s">
        <v>78</v>
      </c>
      <c r="L80" s="364"/>
      <c r="M80" s="375" t="s">
        <v>79</v>
      </c>
      <c r="N80" s="376"/>
      <c r="O80" s="319" t="s">
        <v>28</v>
      </c>
    </row>
    <row r="81" spans="1:15" s="65" customFormat="1" ht="40.5" customHeight="1">
      <c r="A81" s="329"/>
      <c r="B81" s="330"/>
      <c r="C81" s="370"/>
      <c r="D81" s="366"/>
      <c r="E81" s="365"/>
      <c r="F81" s="366"/>
      <c r="G81" s="365"/>
      <c r="H81" s="366"/>
      <c r="I81" s="365"/>
      <c r="J81" s="366"/>
      <c r="K81" s="365"/>
      <c r="L81" s="366"/>
      <c r="M81" s="377"/>
      <c r="N81" s="378"/>
      <c r="O81" s="320"/>
    </row>
    <row r="82" spans="1:15" ht="13.5" customHeight="1" thickBot="1">
      <c r="A82" s="331"/>
      <c r="B82" s="332"/>
      <c r="C82" s="122" t="s">
        <v>29</v>
      </c>
      <c r="D82" s="123" t="s">
        <v>30</v>
      </c>
      <c r="E82" s="124" t="s">
        <v>29</v>
      </c>
      <c r="F82" s="123" t="s">
        <v>30</v>
      </c>
      <c r="G82" s="124" t="s">
        <v>29</v>
      </c>
      <c r="H82" s="123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6" t="s">
        <v>29</v>
      </c>
      <c r="N82" s="107" t="s">
        <v>30</v>
      </c>
      <c r="O82" s="321"/>
    </row>
    <row r="83" spans="1:15" s="65" customFormat="1" ht="15">
      <c r="A83" s="125">
        <v>1</v>
      </c>
      <c r="B83" s="291" t="s">
        <v>82</v>
      </c>
      <c r="C83" s="74">
        <v>5.699999999999999</v>
      </c>
      <c r="D83" s="75">
        <v>100</v>
      </c>
      <c r="E83" s="74">
        <v>6.18</v>
      </c>
      <c r="F83" s="75">
        <v>108.42105263157895</v>
      </c>
      <c r="G83" s="74">
        <v>5.9399999999999995</v>
      </c>
      <c r="H83" s="75">
        <v>104.21052631578948</v>
      </c>
      <c r="I83" s="293" t="s">
        <v>113</v>
      </c>
      <c r="J83" s="75" t="s">
        <v>113</v>
      </c>
      <c r="K83" s="294">
        <v>6.21</v>
      </c>
      <c r="L83" s="75">
        <v>108.94736842105263</v>
      </c>
      <c r="M83" s="74">
        <v>6.119999999999999</v>
      </c>
      <c r="N83" s="75">
        <v>107.36842105263158</v>
      </c>
      <c r="O83" s="295">
        <v>5.699999999999999</v>
      </c>
    </row>
    <row r="84" spans="1:15" ht="15">
      <c r="A84" s="127">
        <v>2</v>
      </c>
      <c r="B84" s="128" t="s">
        <v>83</v>
      </c>
      <c r="C84" s="102">
        <v>3.7</v>
      </c>
      <c r="D84" s="98">
        <v>100</v>
      </c>
      <c r="E84" s="102">
        <v>4.5200000000000005</v>
      </c>
      <c r="F84" s="98">
        <v>122.16216216216216</v>
      </c>
      <c r="G84" s="102">
        <v>4.25</v>
      </c>
      <c r="H84" s="98">
        <v>114.86486486486487</v>
      </c>
      <c r="I84" s="279" t="s">
        <v>113</v>
      </c>
      <c r="J84" s="98" t="s">
        <v>113</v>
      </c>
      <c r="K84" s="279">
        <v>3.99</v>
      </c>
      <c r="L84" s="98">
        <v>107.83783783783785</v>
      </c>
      <c r="M84" s="80">
        <v>4.09</v>
      </c>
      <c r="N84" s="112">
        <v>110.54054054054052</v>
      </c>
      <c r="O84" s="113">
        <v>3.7</v>
      </c>
    </row>
    <row r="85" spans="1:15" ht="15">
      <c r="A85" s="127">
        <v>3</v>
      </c>
      <c r="B85" s="128" t="s">
        <v>84</v>
      </c>
      <c r="C85" s="102">
        <v>5.13</v>
      </c>
      <c r="D85" s="98">
        <v>100</v>
      </c>
      <c r="E85" s="102">
        <v>6.300000000000001</v>
      </c>
      <c r="F85" s="98">
        <v>122.80701754385967</v>
      </c>
      <c r="G85" s="102">
        <v>6.09</v>
      </c>
      <c r="H85" s="98">
        <v>118.71345029239765</v>
      </c>
      <c r="I85" s="102" t="s">
        <v>113</v>
      </c>
      <c r="J85" s="98" t="s">
        <v>113</v>
      </c>
      <c r="K85" s="102">
        <v>6.289999999999999</v>
      </c>
      <c r="L85" s="98">
        <v>122.61208576998048</v>
      </c>
      <c r="M85" s="80">
        <v>6.17</v>
      </c>
      <c r="N85" s="112">
        <v>120.27290448343079</v>
      </c>
      <c r="O85" s="113">
        <v>5.13</v>
      </c>
    </row>
    <row r="86" spans="1:15" ht="15">
      <c r="A86" s="127">
        <v>4</v>
      </c>
      <c r="B86" s="128" t="s">
        <v>114</v>
      </c>
      <c r="C86" s="102">
        <v>97.7</v>
      </c>
      <c r="D86" s="98">
        <v>100</v>
      </c>
      <c r="E86" s="102">
        <v>115.23000000000002</v>
      </c>
      <c r="F86" s="98">
        <v>117.942681678608</v>
      </c>
      <c r="G86" s="102">
        <v>110.78999999999999</v>
      </c>
      <c r="H86" s="98">
        <v>113.39815762538382</v>
      </c>
      <c r="I86" s="102" t="s">
        <v>113</v>
      </c>
      <c r="J86" s="98" t="s">
        <v>113</v>
      </c>
      <c r="K86" s="102">
        <v>111.12000000000002</v>
      </c>
      <c r="L86" s="98">
        <v>113.73592630501537</v>
      </c>
      <c r="M86" s="80">
        <v>107.62</v>
      </c>
      <c r="N86" s="112">
        <v>110.15353121801432</v>
      </c>
      <c r="O86" s="113">
        <v>97.7</v>
      </c>
    </row>
    <row r="87" spans="1:15" ht="15">
      <c r="A87" s="127">
        <v>5</v>
      </c>
      <c r="B87" s="128" t="s">
        <v>86</v>
      </c>
      <c r="C87" s="102">
        <v>13.839999999999998</v>
      </c>
      <c r="D87" s="98">
        <v>100</v>
      </c>
      <c r="E87" s="102">
        <v>14.510000000000002</v>
      </c>
      <c r="F87" s="98">
        <v>104.84104046242777</v>
      </c>
      <c r="G87" s="102">
        <v>14.540000000000001</v>
      </c>
      <c r="H87" s="98">
        <v>105.05780346820812</v>
      </c>
      <c r="I87" s="102" t="s">
        <v>113</v>
      </c>
      <c r="J87" s="98" t="s">
        <v>113</v>
      </c>
      <c r="K87" s="102">
        <v>14.809999999999999</v>
      </c>
      <c r="L87" s="98">
        <v>107.00867052023122</v>
      </c>
      <c r="M87" s="80">
        <v>14.290000000000001</v>
      </c>
      <c r="N87" s="112">
        <v>103.25144508670523</v>
      </c>
      <c r="O87" s="113">
        <v>13.839999999999998</v>
      </c>
    </row>
    <row r="88" spans="1:15" ht="15">
      <c r="A88" s="127">
        <v>6</v>
      </c>
      <c r="B88" s="128" t="s">
        <v>87</v>
      </c>
      <c r="C88" s="102">
        <v>48.08</v>
      </c>
      <c r="D88" s="98">
        <v>100</v>
      </c>
      <c r="E88" s="102">
        <v>51.73</v>
      </c>
      <c r="F88" s="98">
        <v>107.59151414309484</v>
      </c>
      <c r="G88" s="102">
        <v>49.75</v>
      </c>
      <c r="H88" s="98">
        <v>103.47337770382697</v>
      </c>
      <c r="I88" s="102" t="s">
        <v>113</v>
      </c>
      <c r="J88" s="98" t="s">
        <v>113</v>
      </c>
      <c r="K88" s="102">
        <v>51.27000000000001</v>
      </c>
      <c r="L88" s="98">
        <v>106.63477537437606</v>
      </c>
      <c r="M88" s="80">
        <v>49.900000000000006</v>
      </c>
      <c r="N88" s="112">
        <v>103.78535773710485</v>
      </c>
      <c r="O88" s="113">
        <v>48.08</v>
      </c>
    </row>
    <row r="89" spans="1:15" ht="15">
      <c r="A89" s="127">
        <v>7</v>
      </c>
      <c r="B89" s="128" t="s">
        <v>100</v>
      </c>
      <c r="C89" s="102">
        <v>9.7</v>
      </c>
      <c r="D89" s="98">
        <v>100</v>
      </c>
      <c r="E89" s="102">
        <v>12.120000000000001</v>
      </c>
      <c r="F89" s="98">
        <v>124.94845360824745</v>
      </c>
      <c r="G89" s="102">
        <v>10.91</v>
      </c>
      <c r="H89" s="98">
        <v>112.47422680412372</v>
      </c>
      <c r="I89" s="102" t="s">
        <v>113</v>
      </c>
      <c r="J89" s="98" t="s">
        <v>113</v>
      </c>
      <c r="K89" s="102">
        <v>12.59</v>
      </c>
      <c r="L89" s="98">
        <v>129.7938144329897</v>
      </c>
      <c r="M89" s="80">
        <v>11.32</v>
      </c>
      <c r="N89" s="112">
        <v>116.70103092783506</v>
      </c>
      <c r="O89" s="113">
        <v>9.7</v>
      </c>
    </row>
    <row r="90" spans="1:15" ht="15">
      <c r="A90" s="127">
        <v>8</v>
      </c>
      <c r="B90" s="128" t="s">
        <v>88</v>
      </c>
      <c r="C90" s="102">
        <v>35.18</v>
      </c>
      <c r="D90" s="98">
        <v>100</v>
      </c>
      <c r="E90" s="102">
        <v>39.03</v>
      </c>
      <c r="F90" s="98">
        <v>110.94371802160319</v>
      </c>
      <c r="G90" s="102">
        <v>37.6</v>
      </c>
      <c r="H90" s="98">
        <v>106.87890847072201</v>
      </c>
      <c r="I90" s="102" t="s">
        <v>113</v>
      </c>
      <c r="J90" s="98" t="s">
        <v>113</v>
      </c>
      <c r="K90" s="102">
        <v>38.72</v>
      </c>
      <c r="L90" s="98">
        <v>110.06253553155202</v>
      </c>
      <c r="M90" s="80">
        <v>38.12</v>
      </c>
      <c r="N90" s="112">
        <v>108.3570210346788</v>
      </c>
      <c r="O90" s="113">
        <v>35.18</v>
      </c>
    </row>
    <row r="91" spans="1:15" ht="15">
      <c r="A91" s="127">
        <v>9</v>
      </c>
      <c r="B91" s="128" t="s">
        <v>115</v>
      </c>
      <c r="C91" s="102">
        <v>8</v>
      </c>
      <c r="D91" s="98">
        <v>100</v>
      </c>
      <c r="E91" s="102">
        <v>9.200000000000001</v>
      </c>
      <c r="F91" s="98">
        <v>115.00000000000001</v>
      </c>
      <c r="G91" s="102">
        <v>8.65</v>
      </c>
      <c r="H91" s="98">
        <v>108.125</v>
      </c>
      <c r="I91" s="102" t="s">
        <v>113</v>
      </c>
      <c r="J91" s="98" t="s">
        <v>113</v>
      </c>
      <c r="K91" s="102">
        <v>8.05</v>
      </c>
      <c r="L91" s="98">
        <v>100.62500000000001</v>
      </c>
      <c r="M91" s="80">
        <v>8.05</v>
      </c>
      <c r="N91" s="112">
        <v>100.62500000000001</v>
      </c>
      <c r="O91" s="113">
        <v>8</v>
      </c>
    </row>
    <row r="92" spans="1:15" ht="15">
      <c r="A92" s="127">
        <v>10</v>
      </c>
      <c r="B92" s="128" t="s">
        <v>101</v>
      </c>
      <c r="C92" s="102">
        <v>27.950000000000003</v>
      </c>
      <c r="D92" s="98">
        <v>111.4433811802233</v>
      </c>
      <c r="E92" s="102">
        <v>31.380000000000003</v>
      </c>
      <c r="F92" s="98">
        <v>125.11961722488041</v>
      </c>
      <c r="G92" s="102">
        <v>25.08</v>
      </c>
      <c r="H92" s="98">
        <v>100</v>
      </c>
      <c r="I92" s="102" t="s">
        <v>113</v>
      </c>
      <c r="J92" s="98" t="s">
        <v>113</v>
      </c>
      <c r="K92" s="102">
        <v>30.090000000000003</v>
      </c>
      <c r="L92" s="98">
        <v>119.97607655502394</v>
      </c>
      <c r="M92" s="80">
        <v>26.709999999999997</v>
      </c>
      <c r="N92" s="112">
        <v>106.49920255183414</v>
      </c>
      <c r="O92" s="113">
        <v>25.08</v>
      </c>
    </row>
    <row r="93" spans="1:15" ht="15">
      <c r="A93" s="127">
        <v>11</v>
      </c>
      <c r="B93" s="128" t="s">
        <v>90</v>
      </c>
      <c r="C93" s="102">
        <v>20.22</v>
      </c>
      <c r="D93" s="98">
        <v>100</v>
      </c>
      <c r="E93" s="102">
        <v>23.66</v>
      </c>
      <c r="F93" s="98">
        <v>117.01285855588527</v>
      </c>
      <c r="G93" s="102">
        <v>22.89</v>
      </c>
      <c r="H93" s="98">
        <v>113.20474777448072</v>
      </c>
      <c r="I93" s="102" t="s">
        <v>113</v>
      </c>
      <c r="J93" s="98" t="s">
        <v>113</v>
      </c>
      <c r="K93" s="102">
        <v>23.740000000000002</v>
      </c>
      <c r="L93" s="98">
        <v>117.40850642927796</v>
      </c>
      <c r="M93" s="80">
        <v>21.15</v>
      </c>
      <c r="N93" s="112">
        <v>104.5994065281899</v>
      </c>
      <c r="O93" s="113">
        <v>20.22</v>
      </c>
    </row>
    <row r="94" spans="1:15" ht="15">
      <c r="A94" s="127">
        <v>12</v>
      </c>
      <c r="B94" s="128" t="s">
        <v>91</v>
      </c>
      <c r="C94" s="102">
        <v>9.969999999999999</v>
      </c>
      <c r="D94" s="98">
        <v>106.06382978723403</v>
      </c>
      <c r="E94" s="102">
        <v>11.15</v>
      </c>
      <c r="F94" s="98">
        <v>118.61702127659575</v>
      </c>
      <c r="G94" s="102">
        <v>9.4</v>
      </c>
      <c r="H94" s="98">
        <v>100</v>
      </c>
      <c r="I94" s="102" t="s">
        <v>113</v>
      </c>
      <c r="J94" s="98" t="s">
        <v>113</v>
      </c>
      <c r="K94" s="102">
        <v>10.799999999999999</v>
      </c>
      <c r="L94" s="98">
        <v>114.89361702127658</v>
      </c>
      <c r="M94" s="80">
        <v>9.55</v>
      </c>
      <c r="N94" s="112">
        <v>101.59574468085107</v>
      </c>
      <c r="O94" s="113">
        <v>9.4</v>
      </c>
    </row>
    <row r="95" spans="1:15" ht="15">
      <c r="A95" s="127">
        <v>13</v>
      </c>
      <c r="B95" s="128" t="s">
        <v>93</v>
      </c>
      <c r="C95" s="102">
        <v>10.29</v>
      </c>
      <c r="D95" s="98">
        <v>100</v>
      </c>
      <c r="E95" s="102">
        <v>11.57</v>
      </c>
      <c r="F95" s="98">
        <v>112.43926141885328</v>
      </c>
      <c r="G95" s="102">
        <v>11.009999999999998</v>
      </c>
      <c r="H95" s="98">
        <v>106.99708454810495</v>
      </c>
      <c r="I95" s="102" t="s">
        <v>113</v>
      </c>
      <c r="J95" s="98" t="s">
        <v>113</v>
      </c>
      <c r="K95" s="102">
        <v>12.27</v>
      </c>
      <c r="L95" s="98">
        <v>119.24198250728864</v>
      </c>
      <c r="M95" s="80">
        <v>10.38</v>
      </c>
      <c r="N95" s="112">
        <v>100.87463556851313</v>
      </c>
      <c r="O95" s="113">
        <v>10.29</v>
      </c>
    </row>
    <row r="96" spans="1:15" ht="15">
      <c r="A96" s="127">
        <v>14</v>
      </c>
      <c r="B96" s="128" t="s">
        <v>94</v>
      </c>
      <c r="C96" s="102">
        <v>26.589999999999996</v>
      </c>
      <c r="D96" s="98">
        <v>102.19062259800154</v>
      </c>
      <c r="E96" s="102">
        <v>28.35</v>
      </c>
      <c r="F96" s="98">
        <v>108.95465026902384</v>
      </c>
      <c r="G96" s="102">
        <v>26.02</v>
      </c>
      <c r="H96" s="98">
        <v>100</v>
      </c>
      <c r="I96" s="102" t="s">
        <v>113</v>
      </c>
      <c r="J96" s="98" t="s">
        <v>113</v>
      </c>
      <c r="K96" s="102">
        <v>28.81</v>
      </c>
      <c r="L96" s="98">
        <v>110.72252113758647</v>
      </c>
      <c r="M96" s="80">
        <v>28.770000000000003</v>
      </c>
      <c r="N96" s="112">
        <v>110.56879323597235</v>
      </c>
      <c r="O96" s="113">
        <v>26.02</v>
      </c>
    </row>
    <row r="97" spans="1:15" ht="15">
      <c r="A97" s="127">
        <v>15</v>
      </c>
      <c r="B97" s="128" t="s">
        <v>95</v>
      </c>
      <c r="C97" s="102">
        <v>26.82</v>
      </c>
      <c r="D97" s="98">
        <v>100.48707381041591</v>
      </c>
      <c r="E97" s="102">
        <v>27.93</v>
      </c>
      <c r="F97" s="98">
        <v>104.64593480704384</v>
      </c>
      <c r="G97" s="102">
        <v>26.689999999999994</v>
      </c>
      <c r="H97" s="98">
        <v>100</v>
      </c>
      <c r="I97" s="102" t="s">
        <v>113</v>
      </c>
      <c r="J97" s="98" t="s">
        <v>113</v>
      </c>
      <c r="K97" s="102">
        <v>27.98</v>
      </c>
      <c r="L97" s="98">
        <v>104.83327088797306</v>
      </c>
      <c r="M97" s="80">
        <v>27.43</v>
      </c>
      <c r="N97" s="112">
        <v>102.77257399775199</v>
      </c>
      <c r="O97" s="113">
        <v>26.689999999999994</v>
      </c>
    </row>
    <row r="98" spans="1:15" ht="15">
      <c r="A98" s="127">
        <v>16</v>
      </c>
      <c r="B98" s="128" t="s">
        <v>116</v>
      </c>
      <c r="C98" s="102">
        <v>3.51</v>
      </c>
      <c r="D98" s="98">
        <v>100</v>
      </c>
      <c r="E98" s="102">
        <v>3.83</v>
      </c>
      <c r="F98" s="98">
        <v>109.11680911680912</v>
      </c>
      <c r="G98" s="102">
        <v>3.83</v>
      </c>
      <c r="H98" s="98">
        <v>109.11680911680912</v>
      </c>
      <c r="I98" s="102" t="s">
        <v>113</v>
      </c>
      <c r="J98" s="98" t="s">
        <v>113</v>
      </c>
      <c r="K98" s="102">
        <v>3.83</v>
      </c>
      <c r="L98" s="98">
        <v>109.11680911680912</v>
      </c>
      <c r="M98" s="80">
        <v>3.83</v>
      </c>
      <c r="N98" s="112">
        <v>109.11680911680912</v>
      </c>
      <c r="O98" s="113">
        <v>3.51</v>
      </c>
    </row>
    <row r="99" spans="1:15" ht="15">
      <c r="A99" s="127">
        <v>17</v>
      </c>
      <c r="B99" s="128" t="s">
        <v>98</v>
      </c>
      <c r="C99" s="102">
        <v>65.41</v>
      </c>
      <c r="D99" s="98">
        <v>100</v>
      </c>
      <c r="E99" s="102">
        <v>70.05</v>
      </c>
      <c r="F99" s="98">
        <v>107.09371655710136</v>
      </c>
      <c r="G99" s="102">
        <v>67.79</v>
      </c>
      <c r="H99" s="98">
        <v>103.6385873719615</v>
      </c>
      <c r="I99" s="102" t="s">
        <v>113</v>
      </c>
      <c r="J99" s="98" t="s">
        <v>113</v>
      </c>
      <c r="K99" s="102">
        <v>68.67999999999999</v>
      </c>
      <c r="L99" s="98">
        <v>104.99923559088825</v>
      </c>
      <c r="M99" s="80">
        <v>68.14000000000001</v>
      </c>
      <c r="N99" s="112">
        <v>104.17367375019113</v>
      </c>
      <c r="O99" s="113">
        <v>65.41</v>
      </c>
    </row>
    <row r="100" spans="1:15" ht="15.75" thickBot="1">
      <c r="A100" s="129">
        <v>18</v>
      </c>
      <c r="B100" s="130" t="s">
        <v>99</v>
      </c>
      <c r="C100" s="131">
        <v>11.78</v>
      </c>
      <c r="D100" s="132">
        <v>100</v>
      </c>
      <c r="E100" s="131">
        <v>12.47</v>
      </c>
      <c r="F100" s="132">
        <v>105.85738539898134</v>
      </c>
      <c r="G100" s="131">
        <v>11.87</v>
      </c>
      <c r="H100" s="132">
        <v>100.76400679117148</v>
      </c>
      <c r="I100" s="131" t="s">
        <v>113</v>
      </c>
      <c r="J100" s="132" t="s">
        <v>113</v>
      </c>
      <c r="K100" s="131">
        <v>12.02</v>
      </c>
      <c r="L100" s="132">
        <v>102.03735144312394</v>
      </c>
      <c r="M100" s="84">
        <v>12.24</v>
      </c>
      <c r="N100" s="116">
        <v>103.90492359932088</v>
      </c>
      <c r="O100" s="117">
        <v>11.78</v>
      </c>
    </row>
    <row r="101" spans="1:15" ht="15.75" thickBot="1">
      <c r="A101" s="133"/>
      <c r="B101" s="119"/>
      <c r="C101" s="120"/>
      <c r="D101" s="121"/>
      <c r="E101" s="120"/>
      <c r="F101" s="121"/>
      <c r="G101" s="120"/>
      <c r="H101" s="121"/>
      <c r="I101" s="120"/>
      <c r="J101" s="121"/>
      <c r="K101" s="120"/>
      <c r="L101" s="121"/>
      <c r="M101" s="120"/>
      <c r="N101" s="121"/>
      <c r="O101" s="120"/>
    </row>
    <row r="102" spans="1:9" ht="15.75" thickBot="1">
      <c r="A102" s="356" t="s">
        <v>107</v>
      </c>
      <c r="B102" s="357"/>
      <c r="C102" s="357"/>
      <c r="D102" s="357"/>
      <c r="E102" s="357"/>
      <c r="F102" s="357"/>
      <c r="G102" s="357"/>
      <c r="H102" s="357"/>
      <c r="I102" s="358"/>
    </row>
    <row r="103" spans="1:9" ht="12.75">
      <c r="A103" s="327" t="s">
        <v>21</v>
      </c>
      <c r="B103" s="328"/>
      <c r="C103" s="359" t="s">
        <v>43</v>
      </c>
      <c r="D103" s="360"/>
      <c r="E103" s="363" t="s">
        <v>44</v>
      </c>
      <c r="F103" s="364"/>
      <c r="G103" s="363" t="s">
        <v>45</v>
      </c>
      <c r="H103" s="364"/>
      <c r="I103" s="367" t="s">
        <v>28</v>
      </c>
    </row>
    <row r="104" spans="1:9" ht="47.25" customHeight="1">
      <c r="A104" s="329"/>
      <c r="B104" s="330"/>
      <c r="C104" s="361"/>
      <c r="D104" s="362"/>
      <c r="E104" s="365"/>
      <c r="F104" s="366"/>
      <c r="G104" s="365"/>
      <c r="H104" s="366"/>
      <c r="I104" s="368"/>
    </row>
    <row r="105" spans="1:9" ht="13.5" thickBot="1">
      <c r="A105" s="331"/>
      <c r="B105" s="332"/>
      <c r="C105" s="122" t="s">
        <v>29</v>
      </c>
      <c r="D105" s="123" t="s">
        <v>30</v>
      </c>
      <c r="E105" s="124" t="s">
        <v>29</v>
      </c>
      <c r="F105" s="123" t="s">
        <v>30</v>
      </c>
      <c r="G105" s="124" t="s">
        <v>29</v>
      </c>
      <c r="H105" s="123" t="s">
        <v>30</v>
      </c>
      <c r="I105" s="368"/>
    </row>
    <row r="106" spans="1:9" ht="15">
      <c r="A106" s="125">
        <v>1</v>
      </c>
      <c r="B106" s="126" t="s">
        <v>82</v>
      </c>
      <c r="C106" s="134">
        <v>13.200000000000001</v>
      </c>
      <c r="D106" s="135">
        <v>100</v>
      </c>
      <c r="E106" s="134">
        <v>13.460000000000003</v>
      </c>
      <c r="F106" s="135">
        <v>101.96969696969698</v>
      </c>
      <c r="G106" s="134">
        <v>13.280000000000001</v>
      </c>
      <c r="H106" s="135">
        <v>100.60606060606061</v>
      </c>
      <c r="I106" s="136">
        <v>13.200000000000001</v>
      </c>
    </row>
    <row r="107" spans="1:9" ht="15">
      <c r="A107" s="127">
        <v>2</v>
      </c>
      <c r="B107" s="128" t="s">
        <v>83</v>
      </c>
      <c r="C107" s="137">
        <v>3.8</v>
      </c>
      <c r="D107" s="138">
        <v>100</v>
      </c>
      <c r="E107" s="137">
        <v>4.26</v>
      </c>
      <c r="F107" s="138">
        <v>112.10526315789473</v>
      </c>
      <c r="G107" s="137">
        <v>4</v>
      </c>
      <c r="H107" s="138">
        <v>105.26315789473684</v>
      </c>
      <c r="I107" s="139">
        <v>3.8</v>
      </c>
    </row>
    <row r="108" spans="1:9" ht="15">
      <c r="A108" s="245">
        <v>3</v>
      </c>
      <c r="B108" s="128" t="s">
        <v>84</v>
      </c>
      <c r="C108" s="137">
        <v>7.73</v>
      </c>
      <c r="D108" s="138">
        <v>109.80113636363636</v>
      </c>
      <c r="E108" s="137">
        <v>9.19</v>
      </c>
      <c r="F108" s="138">
        <v>130.53977272727272</v>
      </c>
      <c r="G108" s="137">
        <v>7.040000000000001</v>
      </c>
      <c r="H108" s="138">
        <v>100</v>
      </c>
      <c r="I108" s="139">
        <v>7.040000000000001</v>
      </c>
    </row>
    <row r="109" spans="1:9" ht="15">
      <c r="A109" s="127">
        <v>4</v>
      </c>
      <c r="B109" s="128" t="s">
        <v>85</v>
      </c>
      <c r="C109" s="137">
        <v>160.7</v>
      </c>
      <c r="D109" s="138">
        <v>104.10728167919146</v>
      </c>
      <c r="E109" s="137">
        <v>173.78</v>
      </c>
      <c r="F109" s="138">
        <v>112.5809795283752</v>
      </c>
      <c r="G109" s="137">
        <v>154.36000000000004</v>
      </c>
      <c r="H109" s="138">
        <v>100</v>
      </c>
      <c r="I109" s="139">
        <v>154.36000000000004</v>
      </c>
    </row>
    <row r="110" spans="1:9" ht="15">
      <c r="A110" s="245">
        <v>5</v>
      </c>
      <c r="B110" s="128" t="s">
        <v>86</v>
      </c>
      <c r="C110" s="137">
        <v>12.11</v>
      </c>
      <c r="D110" s="138">
        <v>100</v>
      </c>
      <c r="E110" s="137">
        <v>12.639999999999997</v>
      </c>
      <c r="F110" s="138">
        <v>104.37654830718412</v>
      </c>
      <c r="G110" s="137">
        <v>12.25</v>
      </c>
      <c r="H110" s="138">
        <v>101.15606936416187</v>
      </c>
      <c r="I110" s="139">
        <v>12.11</v>
      </c>
    </row>
    <row r="111" spans="1:9" ht="15">
      <c r="A111" s="127">
        <v>6</v>
      </c>
      <c r="B111" s="128" t="s">
        <v>87</v>
      </c>
      <c r="C111" s="137">
        <v>49.129999999999995</v>
      </c>
      <c r="D111" s="138">
        <v>100</v>
      </c>
      <c r="E111" s="137">
        <v>52.49999999999999</v>
      </c>
      <c r="F111" s="138">
        <v>106.85935273763485</v>
      </c>
      <c r="G111" s="137">
        <v>50.6</v>
      </c>
      <c r="H111" s="138">
        <v>102.99206187665379</v>
      </c>
      <c r="I111" s="139">
        <v>49.129999999999995</v>
      </c>
    </row>
    <row r="112" spans="1:9" ht="15">
      <c r="A112" s="245">
        <v>7</v>
      </c>
      <c r="B112" s="128" t="s">
        <v>100</v>
      </c>
      <c r="C112" s="137">
        <v>6.76</v>
      </c>
      <c r="D112" s="138">
        <v>108.50722311396468</v>
      </c>
      <c r="E112" s="137">
        <v>7.299999999999999</v>
      </c>
      <c r="F112" s="138">
        <v>117.17495987158905</v>
      </c>
      <c r="G112" s="137">
        <v>6.23</v>
      </c>
      <c r="H112" s="138">
        <v>100</v>
      </c>
      <c r="I112" s="139">
        <v>6.23</v>
      </c>
    </row>
    <row r="113" spans="1:9" ht="15">
      <c r="A113" s="127">
        <v>8</v>
      </c>
      <c r="B113" s="128" t="s">
        <v>88</v>
      </c>
      <c r="C113" s="137">
        <v>28.08</v>
      </c>
      <c r="D113" s="138">
        <v>100.93457943925233</v>
      </c>
      <c r="E113" s="137">
        <v>31.46</v>
      </c>
      <c r="F113" s="138">
        <v>113.08411214953271</v>
      </c>
      <c r="G113" s="137">
        <v>27.82</v>
      </c>
      <c r="H113" s="138">
        <v>100</v>
      </c>
      <c r="I113" s="139">
        <v>27.82</v>
      </c>
    </row>
    <row r="114" spans="1:9" ht="15">
      <c r="A114" s="245">
        <v>9</v>
      </c>
      <c r="B114" s="128" t="s">
        <v>89</v>
      </c>
      <c r="C114" s="137">
        <v>22.3</v>
      </c>
      <c r="D114" s="138">
        <v>100</v>
      </c>
      <c r="E114" s="137">
        <v>22.96</v>
      </c>
      <c r="F114" s="138">
        <v>102.95964125560538</v>
      </c>
      <c r="G114" s="137">
        <v>22.949999999999996</v>
      </c>
      <c r="H114" s="138">
        <v>102.91479820627801</v>
      </c>
      <c r="I114" s="139">
        <v>22.3</v>
      </c>
    </row>
    <row r="115" spans="1:9" ht="15">
      <c r="A115" s="127">
        <v>10</v>
      </c>
      <c r="B115" s="128" t="s">
        <v>101</v>
      </c>
      <c r="C115" s="137">
        <v>43.27</v>
      </c>
      <c r="D115" s="138">
        <v>108.82796780684106</v>
      </c>
      <c r="E115" s="137">
        <v>43.31</v>
      </c>
      <c r="F115" s="138">
        <v>108.92857142857144</v>
      </c>
      <c r="G115" s="137">
        <v>39.76</v>
      </c>
      <c r="H115" s="138">
        <v>100</v>
      </c>
      <c r="I115" s="139">
        <v>39.76</v>
      </c>
    </row>
    <row r="116" spans="1:9" ht="15">
      <c r="A116" s="245">
        <v>11</v>
      </c>
      <c r="B116" s="128" t="s">
        <v>90</v>
      </c>
      <c r="C116" s="137">
        <v>28.330000000000002</v>
      </c>
      <c r="D116" s="138">
        <v>109.46676970633695</v>
      </c>
      <c r="E116" s="137">
        <v>33.51</v>
      </c>
      <c r="F116" s="138">
        <v>129.48222565687792</v>
      </c>
      <c r="G116" s="137">
        <v>25.88</v>
      </c>
      <c r="H116" s="138">
        <v>100</v>
      </c>
      <c r="I116" s="139">
        <v>25.88</v>
      </c>
    </row>
    <row r="117" spans="1:9" ht="15">
      <c r="A117" s="127">
        <v>12</v>
      </c>
      <c r="B117" s="128" t="s">
        <v>91</v>
      </c>
      <c r="C117" s="137">
        <v>21.009999999999998</v>
      </c>
      <c r="D117" s="138">
        <v>115.69383259911893</v>
      </c>
      <c r="E117" s="137">
        <v>20.519999999999996</v>
      </c>
      <c r="F117" s="138">
        <v>112.99559471365637</v>
      </c>
      <c r="G117" s="137">
        <v>18.16</v>
      </c>
      <c r="H117" s="138">
        <v>100</v>
      </c>
      <c r="I117" s="139">
        <v>18.16</v>
      </c>
    </row>
    <row r="118" spans="1:9" ht="15">
      <c r="A118" s="245">
        <v>13</v>
      </c>
      <c r="B118" s="128" t="s">
        <v>92</v>
      </c>
      <c r="C118" s="137">
        <v>12.610000000000001</v>
      </c>
      <c r="D118" s="138">
        <v>115.26508226691041</v>
      </c>
      <c r="E118" s="137">
        <v>12.59</v>
      </c>
      <c r="F118" s="138">
        <v>115.08226691042044</v>
      </c>
      <c r="G118" s="137">
        <v>10.940000000000001</v>
      </c>
      <c r="H118" s="138">
        <v>100</v>
      </c>
      <c r="I118" s="139">
        <v>10.940000000000001</v>
      </c>
    </row>
    <row r="119" spans="1:9" ht="15">
      <c r="A119" s="127">
        <v>14</v>
      </c>
      <c r="B119" s="128" t="s">
        <v>93</v>
      </c>
      <c r="C119" s="137">
        <v>5.789999999999999</v>
      </c>
      <c r="D119" s="138">
        <v>106.23853211009174</v>
      </c>
      <c r="E119" s="137">
        <v>5.629999999999999</v>
      </c>
      <c r="F119" s="138">
        <v>103.30275229357797</v>
      </c>
      <c r="G119" s="137">
        <v>5.45</v>
      </c>
      <c r="H119" s="138">
        <v>100</v>
      </c>
      <c r="I119" s="139">
        <v>5.45</v>
      </c>
    </row>
    <row r="120" spans="1:9" ht="15">
      <c r="A120" s="245">
        <v>15</v>
      </c>
      <c r="B120" s="128" t="s">
        <v>95</v>
      </c>
      <c r="C120" s="137">
        <v>25.77</v>
      </c>
      <c r="D120" s="138">
        <v>102.46520874751492</v>
      </c>
      <c r="E120" s="137">
        <v>26.57</v>
      </c>
      <c r="F120" s="138">
        <v>105.64612326043739</v>
      </c>
      <c r="G120" s="137">
        <v>25.15</v>
      </c>
      <c r="H120" s="138">
        <v>100</v>
      </c>
      <c r="I120" s="139">
        <v>25.15</v>
      </c>
    </row>
    <row r="121" spans="1:9" ht="15">
      <c r="A121" s="127">
        <v>16</v>
      </c>
      <c r="B121" s="128" t="s">
        <v>96</v>
      </c>
      <c r="C121" s="137">
        <v>5.55</v>
      </c>
      <c r="D121" s="138">
        <v>101.83486238532109</v>
      </c>
      <c r="E121" s="137">
        <v>5.93</v>
      </c>
      <c r="F121" s="138">
        <v>108.80733944954129</v>
      </c>
      <c r="G121" s="137">
        <v>5.45</v>
      </c>
      <c r="H121" s="138">
        <v>100</v>
      </c>
      <c r="I121" s="139">
        <v>5.45</v>
      </c>
    </row>
    <row r="122" spans="1:9" ht="15">
      <c r="A122" s="245">
        <v>17</v>
      </c>
      <c r="B122" s="128" t="s">
        <v>97</v>
      </c>
      <c r="C122" s="137">
        <v>2.84</v>
      </c>
      <c r="D122" s="138">
        <v>100</v>
      </c>
      <c r="E122" s="137">
        <v>3.12</v>
      </c>
      <c r="F122" s="138">
        <v>109.85915492957747</v>
      </c>
      <c r="G122" s="137">
        <v>3.09</v>
      </c>
      <c r="H122" s="138">
        <v>108.80281690140845</v>
      </c>
      <c r="I122" s="139">
        <v>2.84</v>
      </c>
    </row>
    <row r="123" spans="1:9" ht="15">
      <c r="A123" s="245">
        <v>18</v>
      </c>
      <c r="B123" s="128" t="s">
        <v>94</v>
      </c>
      <c r="C123" s="137">
        <v>112.59</v>
      </c>
      <c r="D123" s="138">
        <v>100.38338088445083</v>
      </c>
      <c r="E123" s="137">
        <v>112.15999999999995</v>
      </c>
      <c r="F123" s="138">
        <v>100</v>
      </c>
      <c r="G123" s="137">
        <v>117.83</v>
      </c>
      <c r="H123" s="138">
        <v>105.05527817403713</v>
      </c>
      <c r="I123" s="139">
        <v>112.15999999999995</v>
      </c>
    </row>
    <row r="124" spans="1:9" ht="15">
      <c r="A124" s="285">
        <v>19</v>
      </c>
      <c r="B124" s="286" t="s">
        <v>98</v>
      </c>
      <c r="C124" s="287">
        <v>94.81</v>
      </c>
      <c r="D124" s="288">
        <v>100.2219873150106</v>
      </c>
      <c r="E124" s="287">
        <v>95.17000000000002</v>
      </c>
      <c r="F124" s="288">
        <v>100.60253699788588</v>
      </c>
      <c r="G124" s="287">
        <v>94.59999999999998</v>
      </c>
      <c r="H124" s="288">
        <v>100</v>
      </c>
      <c r="I124" s="289">
        <v>94.59999999999998</v>
      </c>
    </row>
    <row r="125" spans="1:9" ht="15.75" customHeight="1" thickBot="1">
      <c r="A125" s="129">
        <v>20</v>
      </c>
      <c r="B125" s="130" t="s">
        <v>99</v>
      </c>
      <c r="C125" s="140">
        <v>31.570000000000004</v>
      </c>
      <c r="D125" s="263">
        <v>100</v>
      </c>
      <c r="E125" s="140">
        <v>32.970000000000006</v>
      </c>
      <c r="F125" s="263">
        <v>104.43458980044346</v>
      </c>
      <c r="G125" s="140">
        <v>32.32</v>
      </c>
      <c r="H125" s="263">
        <v>102.37567310738041</v>
      </c>
      <c r="I125" s="141">
        <v>31.570000000000004</v>
      </c>
    </row>
  </sheetData>
  <sheetProtection/>
  <mergeCells count="43">
    <mergeCell ref="A80:B82"/>
    <mergeCell ref="C80:D81"/>
    <mergeCell ref="E80:F81"/>
    <mergeCell ref="I55:J56"/>
    <mergeCell ref="M55:N56"/>
    <mergeCell ref="O55:O57"/>
    <mergeCell ref="M80:N81"/>
    <mergeCell ref="G80:H81"/>
    <mergeCell ref="I80:J81"/>
    <mergeCell ref="K80:L81"/>
    <mergeCell ref="A102:I102"/>
    <mergeCell ref="A103:B105"/>
    <mergeCell ref="C103:D104"/>
    <mergeCell ref="E103:F104"/>
    <mergeCell ref="G103:H104"/>
    <mergeCell ref="I103:I105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6:D124 H106:H124 F106:F124 D83:D101 J83:J101 L83:L101 F83:F101 H83:H101 N58:N78 L58:L78 H58:H78 F58:F78 D58:D78 J58:J78 N83:N101 D34:D53 N34:N53 L34:L53 J34:J53 H34:H53 F34:F53 D9:F29 J9:L29 H9:H29 N9:N29">
    <cfRule type="cellIs" priority="5" dxfId="24" operator="equal" stopIfTrue="1">
      <formula>100</formula>
    </cfRule>
  </conditionalFormatting>
  <conditionalFormatting sqref="D125 H125 F125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2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2012-06-20T05:40:08Z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