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8325" activeTab="0"/>
  </bookViews>
  <sheets>
    <sheet name=" ΣΥΓΚΕΝΤΡΩΤΙΚΟΣ" sheetId="1" r:id="rId1"/>
  </sheets>
  <definedNames>
    <definedName name="_xlnm.Print_Area" localSheetId="0">' ΣΥΓΚΕΝΤΡΩΤΙΚΟΣ'!$A$1:$AC$47</definedName>
    <definedName name="_xlnm.Print_Titles" localSheetId="0">' ΣΥΓΚΕΝΤΡΩΤΙΚΟΣ'!$A:$B,' ΣΥΓΚΕΝΤΡΩΤΙΚΟΣ'!$7:$11</definedName>
  </definedNames>
  <calcPr fullCalcOnLoad="1" fullPrecision="0"/>
</workbook>
</file>

<file path=xl/sharedStrings.xml><?xml version="1.0" encoding="utf-8"?>
<sst xmlns="http://schemas.openxmlformats.org/spreadsheetml/2006/main" count="88" uniqueCount="57">
  <si>
    <t>*</t>
  </si>
  <si>
    <t>A/A</t>
  </si>
  <si>
    <t>ΟΝΟΜΑΣΙΑ ΚΑΙ ΕΙΔΟΣ ΠΡΟΪΟΝΤΟΣ</t>
  </si>
  <si>
    <t>Μέσος Όρος Τιμής Ανά Προϊόν (€)</t>
  </si>
  <si>
    <r>
      <t>Συν.Αρ.υπο/κών</t>
    </r>
    <r>
      <rPr>
        <b/>
        <sz val="10"/>
        <rFont val="Calibri"/>
        <family val="2"/>
      </rPr>
      <t>→</t>
    </r>
  </si>
  <si>
    <t/>
  </si>
  <si>
    <t>ΑΡΩΜΑΤΙΣΜΕΝΑ ΓΑΛΑΤΑ</t>
  </si>
  <si>
    <t>ΜΕΓΑΛΕΣ ΥΠΕΡΑΓΟΡΕΣ</t>
  </si>
  <si>
    <t>ΜΙΚΡΕΣ ΥΠΕΡΑΓΟΡΕΣ</t>
  </si>
  <si>
    <t>ΑΡΤΟΠΟΙΕΙΑ</t>
  </si>
  <si>
    <t>ΠΕΡΙΠΤΕΡΑ</t>
  </si>
  <si>
    <t>Συν.Αρ.υπο/κών→</t>
  </si>
  <si>
    <t>ΚΑΤΑΛΟΓΟΣ ΤΙΜΩΝ ΦΡΕΣΚΟΥ ΓΑΛΑΚΤΟΣ ΠΑΓΚΥΠΡΙΑ</t>
  </si>
  <si>
    <t>που Λήφθηκαν από Αντιπροσωπευτικό Δείγμα Υποστατικών Παγκύπρια</t>
  </si>
  <si>
    <t>Ελάχιστος Μέσος Όρος Τιμών</t>
  </si>
  <si>
    <t>Μέγιστος Μέσος Όρος Τιμών</t>
  </si>
  <si>
    <t>ΦΡΟΥΤΑΡΙΕΣ</t>
  </si>
  <si>
    <r>
      <t xml:space="preserve">22/01/13 με 10/01/13 Μεταβολή της διαφοράς Μέγιστου με Ελάχιστο Μέσο Όρο                       </t>
    </r>
    <r>
      <rPr>
        <b/>
        <sz val="16"/>
        <rFont val="Arial"/>
        <family val="2"/>
      </rPr>
      <t>(2)-(1)</t>
    </r>
  </si>
  <si>
    <t>(1) Διαφορά Μέγιστου με Ελάχιστο Μέσο Όρο Τιμών μεταξύ όλων των υποστατικών 10/01/2013</t>
  </si>
  <si>
    <t>(2) Διαφορά Μέγιστου με Ελάχιστο Μέσο Όρο Τιμών μεταξύ όλων των υποστατικών 22/01/2013</t>
  </si>
  <si>
    <t>Εκτίμηση Μέσης Λιανικής Τιμής πώλησης βάσει των σχεδιαζόμενων αυξήσεων των παστεριωτών</t>
  </si>
  <si>
    <t>ΠΑΓΚΥΠΡΙΑ 29/08/2013</t>
  </si>
  <si>
    <t>ΠΑΓΚΥΠΡΙΑ 19/09/2013</t>
  </si>
  <si>
    <t>Μέσος Όρος Τιμών Πώλησης 29/08/2013 και 09/09/2013</t>
  </si>
  <si>
    <t>Διαφορά μέσου ορου τιμών (29/08/2013 με 09/09/2013)</t>
  </si>
  <si>
    <t>ΚΑΤΑΛΟΓΟΣ ΤΙΜΩΝ ΜΑΚΡΑΣ ΔΙΑΡΚΕΙΑΣ ΓΑΛΑΚΤΟΣ ΠΑΓΚΥΠΡΙΑ</t>
  </si>
  <si>
    <t>ΓΑΛΑ ΥΨΗΛΗΣ ΠΑΣΤΕΡΙΩΣΗΣ / ΜΑΚΡΑΣ ΔΙΑΡΚΕΙΑΣ       1 ΛΙΤΡΟ</t>
  </si>
  <si>
    <t>OLYMPUS Φρέσκο Πλήρες 3,5% Λιπαρά (Κόκκινο)</t>
  </si>
  <si>
    <t xml:space="preserve">ΕLLE &amp; VIRE Full Fat Αγελαδινό γάλα (Κόκκινο)                     Χάρτινη συσκευασία </t>
  </si>
  <si>
    <t>ΕLLE &amp; VIRE Light Αγελαδινό γάλα (Γαλάζιο)</t>
  </si>
  <si>
    <t>ΕLLE &amp; VIRE Semi-Skimmed</t>
  </si>
  <si>
    <t>INZA ΕΛΑΦΡΥ 1.5% λιπαρά (Κίτρινο)</t>
  </si>
  <si>
    <t xml:space="preserve">ΚΡΙΝΟΣ ΠΛΗΡΕΣ 3.5% λιπαρά (Κόκκινο) </t>
  </si>
  <si>
    <t xml:space="preserve">ΚΡΙΝΟΣ ΠΛΗΡΕΣ 1.5% λιπαρά (Μπλε)  </t>
  </si>
  <si>
    <t>Becel pro-active  (1,8% λιπαρά +40%  Aσβέστιο                           + Βιταμίνη D3-Ροζ)</t>
  </si>
  <si>
    <t xml:space="preserve">Becel pro-active (1,8% Λιπαρά-Άσπρο) </t>
  </si>
  <si>
    <t xml:space="preserve">Becel pro-active (0% Λιπαρά-Μπλε) </t>
  </si>
  <si>
    <t>Alpina Farm Αιγινό Γάλα Ελαφρύ 1,5%</t>
  </si>
  <si>
    <t>Meggle Tej 2,8% Λίπος  (Μπλε) Αγελαδινό Γάλα</t>
  </si>
  <si>
    <t xml:space="preserve">Meggle Tej 1.5% Λίπος Αγελαδινό Ημιάπαχο Γάλα </t>
  </si>
  <si>
    <t>Laura milk 1,5% Λιπαρά  (Μπλε)</t>
  </si>
  <si>
    <t>Viva semi skimmed milk 1,5% fat  (Πράσινο)</t>
  </si>
  <si>
    <t>ANDECHSER NATUR 3,5% fat Cow Milk</t>
  </si>
  <si>
    <t>ANDECHSER NATUR 1,5% fat Cow Milk</t>
  </si>
  <si>
    <t xml:space="preserve">BERTI UHT FULL CREAM 3,5% fat </t>
  </si>
  <si>
    <t xml:space="preserve">BERTI Full cream milk 3,5% UHT (Μπλε)  </t>
  </si>
  <si>
    <t xml:space="preserve">BERTI Semi Skimmed milk 1,5% UHT (Κόκκινο) </t>
  </si>
  <si>
    <t xml:space="preserve">Mlekovita Mleko 1,5% Ολόπαχο Γάλα Διαρκείας </t>
  </si>
  <si>
    <t xml:space="preserve">Mlekovita Mleko 3,2% Ολόπαχο Γάλα Διαρκείας </t>
  </si>
  <si>
    <t>ΖΕFKIS Φρέσκο Αιγινό Ελαφρύ 1.6% (Πράσινο)</t>
  </si>
  <si>
    <t xml:space="preserve">Country Dairy – Full cream Vanilla Flavoured milk </t>
  </si>
  <si>
    <t xml:space="preserve">Viva whole milk 3,5% fat  (Μπλέ)
</t>
  </si>
  <si>
    <t>Koko Original + Calcium 1L</t>
  </si>
  <si>
    <t>Koko Original + Calcium 250ml</t>
  </si>
  <si>
    <t xml:space="preserve">Koko dairy Free chocolate + calcium  250ml </t>
  </si>
  <si>
    <t>Koko dairy Free strawberry + calcium  250ml</t>
  </si>
  <si>
    <t>ΠΑΡΑΡΤΗΜΑ ΙΙ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</si>
</sst>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/yyyy;@"/>
    <numFmt numFmtId="173" formatCode="#,##0.000"/>
    <numFmt numFmtId="174" formatCode="#,##0.0000"/>
    <numFmt numFmtId="175" formatCode="0.000%"/>
    <numFmt numFmtId="176" formatCode="0.0000%"/>
    <numFmt numFmtId="177" formatCode="0.0%"/>
    <numFmt numFmtId="178" formatCode="0.0"/>
    <numFmt numFmtId="179" formatCode="0.0000"/>
    <numFmt numFmtId="180" formatCode="0.000"/>
    <numFmt numFmtId="181" formatCode="#,##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1" fontId="2" fillId="0" borderId="17" xfId="0" applyNumberFormat="1" applyFont="1" applyBorder="1" applyAlignment="1" applyProtection="1">
      <alignment horizontal="center" vertical="center"/>
      <protection/>
    </xf>
    <xf numFmtId="9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/>
      <protection/>
    </xf>
    <xf numFmtId="1" fontId="2" fillId="0" borderId="21" xfId="0" applyNumberFormat="1" applyFont="1" applyBorder="1" applyAlignment="1" applyProtection="1">
      <alignment horizontal="center" vertical="center"/>
      <protection/>
    </xf>
    <xf numFmtId="9" fontId="2" fillId="0" borderId="22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center"/>
      <protection/>
    </xf>
    <xf numFmtId="2" fontId="2" fillId="0" borderId="25" xfId="0" applyNumberFormat="1" applyFont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9" fillId="0" borderId="0" xfId="0" applyFont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5" fillId="33" borderId="2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6" fillId="33" borderId="21" xfId="0" applyFont="1" applyFill="1" applyBorder="1" applyAlignment="1">
      <alignment horizontal="center" wrapText="1"/>
    </xf>
    <xf numFmtId="0" fontId="5" fillId="33" borderId="26" xfId="0" applyFont="1" applyFill="1" applyBorder="1" applyAlignment="1" applyProtection="1">
      <alignment wrapText="1"/>
      <protection/>
    </xf>
    <xf numFmtId="9" fontId="0" fillId="0" borderId="27" xfId="0" applyNumberFormat="1" applyFont="1" applyBorder="1" applyAlignment="1" applyProtection="1">
      <alignment horizontal="center" vertical="center"/>
      <protection/>
    </xf>
    <xf numFmtId="4" fontId="2" fillId="0" borderId="28" xfId="0" applyNumberFormat="1" applyFont="1" applyBorder="1" applyAlignment="1" applyProtection="1">
      <alignment horizontal="center" vertical="center"/>
      <protection/>
    </xf>
    <xf numFmtId="4" fontId="2" fillId="0" borderId="29" xfId="0" applyNumberFormat="1" applyFont="1" applyBorder="1" applyAlignment="1" applyProtection="1">
      <alignment horizontal="center" vertical="center"/>
      <protection/>
    </xf>
    <xf numFmtId="4" fontId="2" fillId="0" borderId="30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center" vertical="center"/>
      <protection/>
    </xf>
    <xf numFmtId="2" fontId="2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/>
      <protection/>
    </xf>
    <xf numFmtId="0" fontId="0" fillId="35" borderId="35" xfId="0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1" fontId="3" fillId="35" borderId="13" xfId="0" applyNumberFormat="1" applyFont="1" applyFill="1" applyBorder="1" applyAlignment="1" applyProtection="1">
      <alignment horizontal="center" vertical="center" wrapText="1"/>
      <protection/>
    </xf>
    <xf numFmtId="2" fontId="3" fillId="35" borderId="28" xfId="0" applyNumberFormat="1" applyFont="1" applyFill="1" applyBorder="1" applyAlignment="1" applyProtection="1">
      <alignment horizontal="center" vertical="center"/>
      <protection/>
    </xf>
    <xf numFmtId="2" fontId="3" fillId="35" borderId="14" xfId="0" applyNumberFormat="1" applyFont="1" applyFill="1" applyBorder="1" applyAlignment="1" applyProtection="1">
      <alignment horizontal="center" vertical="center"/>
      <protection/>
    </xf>
    <xf numFmtId="2" fontId="3" fillId="35" borderId="31" xfId="0" applyNumberFormat="1" applyFont="1" applyFill="1" applyBorder="1" applyAlignment="1" applyProtection="1">
      <alignment horizontal="center" vertical="center"/>
      <protection/>
    </xf>
    <xf numFmtId="2" fontId="3" fillId="35" borderId="12" xfId="0" applyNumberFormat="1" applyFont="1" applyFill="1" applyBorder="1" applyAlignment="1" applyProtection="1">
      <alignment horizontal="center" vertical="center"/>
      <protection/>
    </xf>
    <xf numFmtId="2" fontId="3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34" xfId="0" applyFill="1" applyBorder="1" applyAlignment="1" applyProtection="1">
      <alignment horizontal="center"/>
      <protection/>
    </xf>
    <xf numFmtId="2" fontId="2" fillId="0" borderId="34" xfId="0" applyNumberFormat="1" applyFont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34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9" fillId="36" borderId="0" xfId="0" applyFont="1" applyFill="1" applyAlignment="1" applyProtection="1">
      <alignment/>
      <protection/>
    </xf>
    <xf numFmtId="0" fontId="10" fillId="36" borderId="0" xfId="0" applyFont="1" applyFill="1" applyAlignment="1" applyProtection="1">
      <alignment horizontal="center"/>
      <protection/>
    </xf>
    <xf numFmtId="0" fontId="9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2" fontId="2" fillId="0" borderId="36" xfId="0" applyNumberFormat="1" applyFont="1" applyBorder="1" applyAlignment="1" applyProtection="1">
      <alignment horizontal="center"/>
      <protection/>
    </xf>
    <xf numFmtId="2" fontId="2" fillId="0" borderId="37" xfId="0" applyNumberFormat="1" applyFont="1" applyBorder="1" applyAlignment="1" applyProtection="1">
      <alignment horizontal="center"/>
      <protection/>
    </xf>
    <xf numFmtId="2" fontId="2" fillId="0" borderId="38" xfId="0" applyNumberFormat="1" applyFont="1" applyBorder="1" applyAlignment="1" applyProtection="1">
      <alignment horizontal="center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172" fontId="8" fillId="35" borderId="14" xfId="0" applyNumberFormat="1" applyFont="1" applyFill="1" applyBorder="1" applyAlignment="1" applyProtection="1">
      <alignment horizontal="center" vertical="center" wrapText="1"/>
      <protection/>
    </xf>
    <xf numFmtId="172" fontId="8" fillId="35" borderId="28" xfId="0" applyNumberFormat="1" applyFont="1" applyFill="1" applyBorder="1" applyAlignment="1" applyProtection="1">
      <alignment horizontal="center" vertical="center" wrapText="1"/>
      <protection/>
    </xf>
    <xf numFmtId="2" fontId="2" fillId="36" borderId="32" xfId="0" applyNumberFormat="1" applyFont="1" applyFill="1" applyBorder="1" applyAlignment="1" applyProtection="1">
      <alignment horizontal="center" vertical="center"/>
      <protection/>
    </xf>
    <xf numFmtId="2" fontId="3" fillId="35" borderId="34" xfId="0" applyNumberFormat="1" applyFont="1" applyFill="1" applyBorder="1" applyAlignment="1" applyProtection="1">
      <alignment horizontal="center" vertical="center"/>
      <protection/>
    </xf>
    <xf numFmtId="9" fontId="0" fillId="0" borderId="36" xfId="0" applyNumberFormat="1" applyFont="1" applyBorder="1" applyAlignment="1" applyProtection="1">
      <alignment horizontal="center" vertical="center"/>
      <protection/>
    </xf>
    <xf numFmtId="2" fontId="2" fillId="0" borderId="34" xfId="0" applyNumberFormat="1" applyFont="1" applyBorder="1" applyAlignment="1" applyProtection="1">
      <alignment horizontal="center" vertical="center"/>
      <protection/>
    </xf>
    <xf numFmtId="2" fontId="2" fillId="0" borderId="37" xfId="0" applyNumberFormat="1" applyFont="1" applyBorder="1" applyAlignment="1" applyProtection="1">
      <alignment horizontal="center" vertical="center"/>
      <protection/>
    </xf>
    <xf numFmtId="2" fontId="2" fillId="0" borderId="39" xfId="0" applyNumberFormat="1" applyFont="1" applyBorder="1" applyAlignment="1" applyProtection="1">
      <alignment horizontal="center" vertical="center"/>
      <protection/>
    </xf>
    <xf numFmtId="0" fontId="11" fillId="35" borderId="37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horizontal="center" vertical="center"/>
      <protection/>
    </xf>
    <xf numFmtId="4" fontId="2" fillId="0" borderId="26" xfId="0" applyNumberFormat="1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center" vertical="center"/>
      <protection/>
    </xf>
    <xf numFmtId="4" fontId="2" fillId="0" borderId="40" xfId="0" applyNumberFormat="1" applyFont="1" applyBorder="1" applyAlignment="1" applyProtection="1">
      <alignment horizontal="center" vertical="center"/>
      <protection/>
    </xf>
    <xf numFmtId="4" fontId="2" fillId="0" borderId="41" xfId="0" applyNumberFormat="1" applyFont="1" applyBorder="1" applyAlignment="1" applyProtection="1">
      <alignment horizontal="center" vertical="center"/>
      <protection/>
    </xf>
    <xf numFmtId="4" fontId="2" fillId="0" borderId="42" xfId="0" applyNumberFormat="1" applyFont="1" applyBorder="1" applyAlignment="1" applyProtection="1">
      <alignment horizontal="center" vertical="center"/>
      <protection/>
    </xf>
    <xf numFmtId="2" fontId="2" fillId="0" borderId="27" xfId="0" applyNumberFormat="1" applyFont="1" applyBorder="1" applyAlignment="1" applyProtection="1">
      <alignment horizontal="center"/>
      <protection/>
    </xf>
    <xf numFmtId="2" fontId="2" fillId="0" borderId="32" xfId="0" applyNumberFormat="1" applyFont="1" applyBorder="1" applyAlignment="1" applyProtection="1">
      <alignment horizontal="center"/>
      <protection/>
    </xf>
    <xf numFmtId="2" fontId="2" fillId="36" borderId="33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wrapText="1"/>
      <protection/>
    </xf>
    <xf numFmtId="0" fontId="5" fillId="33" borderId="20" xfId="0" applyFont="1" applyFill="1" applyBorder="1" applyAlignment="1" applyProtection="1">
      <alignment wrapText="1"/>
      <protection/>
    </xf>
    <xf numFmtId="9" fontId="2" fillId="0" borderId="17" xfId="0" applyNumberFormat="1" applyFont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wrapText="1"/>
    </xf>
    <xf numFmtId="9" fontId="2" fillId="0" borderId="21" xfId="0" applyNumberFormat="1" applyFont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wrapText="1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34" xfId="0" applyNumberFormat="1" applyFont="1" applyFill="1" applyBorder="1" applyAlignment="1" applyProtection="1">
      <alignment horizontal="center" vertical="center"/>
      <protection/>
    </xf>
    <xf numFmtId="2" fontId="2" fillId="0" borderId="32" xfId="0" applyNumberFormat="1" applyFont="1" applyFill="1" applyBorder="1" applyAlignment="1" applyProtection="1">
      <alignment horizontal="center" vertical="center"/>
      <protection/>
    </xf>
    <xf numFmtId="4" fontId="2" fillId="37" borderId="21" xfId="0" applyNumberFormat="1" applyFont="1" applyFill="1" applyBorder="1" applyAlignment="1" applyProtection="1">
      <alignment horizontal="center" vertical="center"/>
      <protection/>
    </xf>
    <xf numFmtId="2" fontId="2" fillId="37" borderId="10" xfId="0" applyNumberFormat="1" applyFont="1" applyFill="1" applyBorder="1" applyAlignment="1" applyProtection="1">
      <alignment horizontal="center" vertical="center"/>
      <protection/>
    </xf>
    <xf numFmtId="4" fontId="2" fillId="37" borderId="15" xfId="0" applyNumberFormat="1" applyFont="1" applyFill="1" applyBorder="1" applyAlignment="1" applyProtection="1">
      <alignment horizontal="center" vertical="center"/>
      <protection/>
    </xf>
    <xf numFmtId="2" fontId="2" fillId="37" borderId="34" xfId="0" applyNumberFormat="1" applyFont="1" applyFill="1" applyBorder="1" applyAlignment="1" applyProtection="1">
      <alignment horizontal="center" vertical="center"/>
      <protection/>
    </xf>
    <xf numFmtId="2" fontId="2" fillId="37" borderId="32" xfId="0" applyNumberFormat="1" applyFont="1" applyFill="1" applyBorder="1" applyAlignment="1" applyProtection="1">
      <alignment horizontal="center" vertical="center"/>
      <protection/>
    </xf>
    <xf numFmtId="2" fontId="2" fillId="37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43" xfId="0" applyFont="1" applyFill="1" applyBorder="1" applyAlignment="1" applyProtection="1">
      <alignment horizontal="center" vertical="center"/>
      <protection/>
    </xf>
    <xf numFmtId="172" fontId="11" fillId="35" borderId="36" xfId="0" applyNumberFormat="1" applyFont="1" applyFill="1" applyBorder="1" applyAlignment="1" applyProtection="1">
      <alignment horizontal="center" vertical="center" wrapText="1"/>
      <protection/>
    </xf>
    <xf numFmtId="172" fontId="11" fillId="35" borderId="39" xfId="0" applyNumberFormat="1" applyFont="1" applyFill="1" applyBorder="1" applyAlignment="1" applyProtection="1">
      <alignment horizontal="center" vertical="center" wrapText="1"/>
      <protection/>
    </xf>
    <xf numFmtId="172" fontId="11" fillId="35" borderId="37" xfId="0" applyNumberFormat="1" applyFont="1" applyFill="1" applyBorder="1" applyAlignment="1" applyProtection="1">
      <alignment horizontal="center" vertical="center" wrapText="1"/>
      <protection/>
    </xf>
    <xf numFmtId="0" fontId="7" fillId="35" borderId="44" xfId="0" applyFont="1" applyFill="1" applyBorder="1" applyAlignment="1" applyProtection="1">
      <alignment horizontal="center" vertical="center"/>
      <protection/>
    </xf>
    <xf numFmtId="0" fontId="7" fillId="35" borderId="45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  <xf numFmtId="0" fontId="7" fillId="35" borderId="47" xfId="0" applyFont="1" applyFill="1" applyBorder="1" applyAlignment="1" applyProtection="1">
      <alignment horizontal="center" vertical="center"/>
      <protection/>
    </xf>
    <xf numFmtId="0" fontId="7" fillId="35" borderId="48" xfId="0" applyFont="1" applyFill="1" applyBorder="1" applyAlignment="1" applyProtection="1">
      <alignment horizontal="center" vertical="center"/>
      <protection/>
    </xf>
    <xf numFmtId="0" fontId="7" fillId="35" borderId="49" xfId="0" applyFont="1" applyFill="1" applyBorder="1" applyAlignment="1" applyProtection="1">
      <alignment horizontal="center" vertical="center"/>
      <protection/>
    </xf>
    <xf numFmtId="0" fontId="7" fillId="35" borderId="44" xfId="0" applyFont="1" applyFill="1" applyBorder="1" applyAlignment="1" applyProtection="1">
      <alignment horizontal="center" vertical="center" wrapText="1"/>
      <protection/>
    </xf>
    <xf numFmtId="0" fontId="7" fillId="35" borderId="45" xfId="0" applyFont="1" applyFill="1" applyBorder="1" applyAlignment="1" applyProtection="1">
      <alignment horizontal="center" vertical="center" wrapText="1"/>
      <protection/>
    </xf>
    <xf numFmtId="0" fontId="7" fillId="35" borderId="46" xfId="0" applyFont="1" applyFill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center" vertical="center"/>
      <protection/>
    </xf>
    <xf numFmtId="0" fontId="3" fillId="35" borderId="29" xfId="0" applyFont="1" applyFill="1" applyBorder="1" applyAlignment="1" applyProtection="1">
      <alignment horizontal="center" vertical="center"/>
      <protection/>
    </xf>
    <xf numFmtId="0" fontId="7" fillId="35" borderId="47" xfId="0" applyFont="1" applyFill="1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2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tabSelected="1" view="pageBreakPreview" zoomScale="73" zoomScaleNormal="55" zoomScaleSheetLayoutView="73" zoomScalePageLayoutView="0" workbookViewId="0" topLeftCell="A1">
      <pane xSplit="2" ySplit="9" topLeftCell="C10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AV34" sqref="AV34"/>
    </sheetView>
  </sheetViews>
  <sheetFormatPr defaultColWidth="9.140625" defaultRowHeight="12.75"/>
  <cols>
    <col min="1" max="1" width="4.140625" style="1" bestFit="1" customWidth="1"/>
    <col min="2" max="2" width="59.7109375" style="4" customWidth="1"/>
    <col min="3" max="4" width="16.140625" style="2" customWidth="1"/>
    <col min="5" max="5" width="12.8515625" style="2" customWidth="1"/>
    <col min="6" max="6" width="17.140625" style="2" hidden="1" customWidth="1"/>
    <col min="7" max="8" width="16.140625" style="2" customWidth="1"/>
    <col min="9" max="9" width="12.8515625" style="2" customWidth="1"/>
    <col min="10" max="10" width="17.140625" style="2" hidden="1" customWidth="1"/>
    <col min="11" max="12" width="16.140625" style="2" customWidth="1"/>
    <col min="13" max="13" width="12.8515625" style="2" customWidth="1"/>
    <col min="14" max="14" width="17.140625" style="2" hidden="1" customWidth="1"/>
    <col min="15" max="16" width="17.140625" style="2" customWidth="1"/>
    <col min="17" max="17" width="12.8515625" style="2" customWidth="1"/>
    <col min="18" max="18" width="17.140625" style="2" hidden="1" customWidth="1"/>
    <col min="19" max="20" width="21.00390625" style="2" customWidth="1"/>
    <col min="21" max="21" width="12.8515625" style="2" customWidth="1"/>
    <col min="22" max="22" width="17.140625" style="2" hidden="1" customWidth="1"/>
    <col min="23" max="24" width="20.7109375" style="2" customWidth="1"/>
    <col min="25" max="25" width="23.8515625" style="1" hidden="1" customWidth="1"/>
    <col min="26" max="27" width="20.7109375" style="2" customWidth="1"/>
    <col min="28" max="28" width="23.8515625" style="1" hidden="1" customWidth="1"/>
    <col min="29" max="29" width="19.57421875" style="1" hidden="1" customWidth="1"/>
    <col min="30" max="30" width="9.140625" style="4" customWidth="1"/>
    <col min="31" max="31" width="9.140625" style="1" customWidth="1"/>
    <col min="32" max="16384" width="9.140625" style="4" customWidth="1"/>
  </cols>
  <sheetData>
    <row r="1" spans="2:31" ht="6" customHeight="1">
      <c r="B1" s="1"/>
      <c r="AE1" s="3" t="s">
        <v>0</v>
      </c>
    </row>
    <row r="2" ht="6" customHeight="1"/>
    <row r="3" spans="1:29" ht="25.5">
      <c r="A3" s="58"/>
      <c r="B3" s="58"/>
      <c r="C3" s="58"/>
      <c r="D3" s="58"/>
      <c r="E3" s="58"/>
      <c r="F3" s="58"/>
      <c r="G3" s="32" t="s">
        <v>25</v>
      </c>
      <c r="H3" s="58"/>
      <c r="I3" s="58"/>
      <c r="J3" s="58"/>
      <c r="K3" s="58"/>
      <c r="L3" s="58"/>
      <c r="M3" s="32"/>
      <c r="N3" s="32"/>
      <c r="O3" s="58"/>
      <c r="P3" s="58"/>
      <c r="Q3" s="58"/>
      <c r="R3" s="60" t="s">
        <v>12</v>
      </c>
      <c r="S3" s="60"/>
      <c r="T3" s="60"/>
      <c r="U3" s="58"/>
      <c r="V3" s="58"/>
      <c r="W3" s="62"/>
      <c r="X3" s="62"/>
      <c r="Y3" s="60" t="s">
        <v>12</v>
      </c>
      <c r="Z3" s="63"/>
      <c r="AA3" s="64"/>
      <c r="AB3" s="64"/>
      <c r="AC3" s="65"/>
    </row>
    <row r="4" spans="1:28" ht="25.5">
      <c r="A4" s="59"/>
      <c r="B4" s="105" t="s">
        <v>56</v>
      </c>
      <c r="C4" s="59"/>
      <c r="D4" s="59"/>
      <c r="E4" s="59"/>
      <c r="F4" s="59"/>
      <c r="G4" s="31" t="s">
        <v>23</v>
      </c>
      <c r="H4" s="59"/>
      <c r="I4" s="59"/>
      <c r="J4" s="59"/>
      <c r="K4" s="59"/>
      <c r="L4" s="59"/>
      <c r="M4" s="31"/>
      <c r="N4" s="31"/>
      <c r="O4" s="59"/>
      <c r="P4" s="59"/>
      <c r="Q4" s="59"/>
      <c r="R4" s="61" t="s">
        <v>23</v>
      </c>
      <c r="S4" s="61"/>
      <c r="T4" s="61"/>
      <c r="U4" s="59"/>
      <c r="V4" s="59"/>
      <c r="W4" s="59"/>
      <c r="X4" s="59"/>
      <c r="Y4" s="61" t="s">
        <v>23</v>
      </c>
      <c r="Z4" s="61"/>
      <c r="AA4" s="31"/>
      <c r="AB4" s="31"/>
    </row>
    <row r="5" spans="1:28" ht="25.5">
      <c r="A5" s="59"/>
      <c r="B5" s="59"/>
      <c r="C5" s="59"/>
      <c r="D5" s="59"/>
      <c r="E5" s="59"/>
      <c r="F5" s="59"/>
      <c r="G5" s="31" t="s">
        <v>13</v>
      </c>
      <c r="H5" s="59"/>
      <c r="I5" s="59"/>
      <c r="J5" s="59"/>
      <c r="K5" s="59"/>
      <c r="L5" s="59"/>
      <c r="M5" s="31"/>
      <c r="N5" s="31"/>
      <c r="O5" s="59"/>
      <c r="P5" s="59"/>
      <c r="Q5" s="59"/>
      <c r="R5" s="61" t="s">
        <v>13</v>
      </c>
      <c r="S5" s="61"/>
      <c r="T5" s="61"/>
      <c r="U5" s="59"/>
      <c r="V5" s="59"/>
      <c r="W5" s="59"/>
      <c r="X5" s="59"/>
      <c r="Y5" s="61" t="s">
        <v>13</v>
      </c>
      <c r="Z5" s="61"/>
      <c r="AA5" s="31"/>
      <c r="AB5" s="31"/>
    </row>
    <row r="6" ht="6" customHeight="1" thickBot="1"/>
    <row r="7" spans="1:29" ht="18.75" customHeight="1">
      <c r="A7" s="124" t="s">
        <v>1</v>
      </c>
      <c r="B7" s="127" t="s">
        <v>2</v>
      </c>
      <c r="C7" s="121" t="s">
        <v>7</v>
      </c>
      <c r="D7" s="122"/>
      <c r="E7" s="122"/>
      <c r="F7" s="123"/>
      <c r="G7" s="121" t="s">
        <v>8</v>
      </c>
      <c r="H7" s="122"/>
      <c r="I7" s="122"/>
      <c r="J7" s="123"/>
      <c r="K7" s="121" t="s">
        <v>9</v>
      </c>
      <c r="L7" s="122"/>
      <c r="M7" s="122"/>
      <c r="N7" s="123"/>
      <c r="O7" s="121" t="s">
        <v>16</v>
      </c>
      <c r="P7" s="122"/>
      <c r="Q7" s="122"/>
      <c r="R7" s="123"/>
      <c r="S7" s="121" t="s">
        <v>10</v>
      </c>
      <c r="T7" s="122"/>
      <c r="U7" s="122"/>
      <c r="V7" s="123"/>
      <c r="W7" s="115" t="s">
        <v>21</v>
      </c>
      <c r="X7" s="116"/>
      <c r="Y7" s="117"/>
      <c r="Z7" s="118" t="s">
        <v>22</v>
      </c>
      <c r="AA7" s="119"/>
      <c r="AB7" s="120"/>
      <c r="AC7" s="45"/>
    </row>
    <row r="8" spans="1:29" s="5" customFormat="1" ht="39.75" customHeight="1">
      <c r="A8" s="125"/>
      <c r="B8" s="128"/>
      <c r="C8" s="71">
        <v>41515</v>
      </c>
      <c r="D8" s="70">
        <v>41526</v>
      </c>
      <c r="E8" s="112" t="s">
        <v>24</v>
      </c>
      <c r="F8" s="112" t="s">
        <v>20</v>
      </c>
      <c r="G8" s="71">
        <v>41515</v>
      </c>
      <c r="H8" s="70">
        <v>41526</v>
      </c>
      <c r="I8" s="112" t="s">
        <v>24</v>
      </c>
      <c r="J8" s="112" t="s">
        <v>20</v>
      </c>
      <c r="K8" s="71">
        <v>41515</v>
      </c>
      <c r="L8" s="70">
        <v>41526</v>
      </c>
      <c r="M8" s="112" t="s">
        <v>24</v>
      </c>
      <c r="N8" s="112" t="s">
        <v>20</v>
      </c>
      <c r="O8" s="71">
        <v>41515</v>
      </c>
      <c r="P8" s="70">
        <v>41526</v>
      </c>
      <c r="Q8" s="112" t="s">
        <v>24</v>
      </c>
      <c r="R8" s="112" t="s">
        <v>20</v>
      </c>
      <c r="S8" s="71">
        <v>41515</v>
      </c>
      <c r="T8" s="70">
        <v>41526</v>
      </c>
      <c r="U8" s="112" t="s">
        <v>24</v>
      </c>
      <c r="V8" s="112" t="s">
        <v>20</v>
      </c>
      <c r="W8" s="106" t="s">
        <v>14</v>
      </c>
      <c r="X8" s="107" t="s">
        <v>15</v>
      </c>
      <c r="Y8" s="108" t="s">
        <v>18</v>
      </c>
      <c r="Z8" s="106" t="s">
        <v>14</v>
      </c>
      <c r="AA8" s="107" t="s">
        <v>15</v>
      </c>
      <c r="AB8" s="108" t="s">
        <v>19</v>
      </c>
      <c r="AC8" s="109" t="s">
        <v>17</v>
      </c>
    </row>
    <row r="9" spans="1:29" ht="80.25" customHeight="1">
      <c r="A9" s="125"/>
      <c r="B9" s="128"/>
      <c r="C9" s="46" t="s">
        <v>3</v>
      </c>
      <c r="D9" s="48" t="s">
        <v>3</v>
      </c>
      <c r="E9" s="113"/>
      <c r="F9" s="113"/>
      <c r="G9" s="46" t="s">
        <v>3</v>
      </c>
      <c r="H9" s="48" t="s">
        <v>3</v>
      </c>
      <c r="I9" s="113"/>
      <c r="J9" s="113"/>
      <c r="K9" s="46" t="s">
        <v>3</v>
      </c>
      <c r="L9" s="48" t="s">
        <v>3</v>
      </c>
      <c r="M9" s="113"/>
      <c r="N9" s="113"/>
      <c r="O9" s="46" t="s">
        <v>3</v>
      </c>
      <c r="P9" s="48" t="s">
        <v>3</v>
      </c>
      <c r="Q9" s="113"/>
      <c r="R9" s="113"/>
      <c r="S9" s="46" t="s">
        <v>3</v>
      </c>
      <c r="T9" s="48" t="s">
        <v>3</v>
      </c>
      <c r="U9" s="113"/>
      <c r="V9" s="113"/>
      <c r="W9" s="106"/>
      <c r="X9" s="107"/>
      <c r="Y9" s="108"/>
      <c r="Z9" s="106"/>
      <c r="AA9" s="107"/>
      <c r="AB9" s="108"/>
      <c r="AC9" s="109"/>
    </row>
    <row r="10" spans="1:29" ht="12.75" customHeight="1">
      <c r="A10" s="125"/>
      <c r="B10" s="128"/>
      <c r="C10" s="69" t="s">
        <v>4</v>
      </c>
      <c r="D10" s="49">
        <v>29</v>
      </c>
      <c r="E10" s="78"/>
      <c r="F10" s="114"/>
      <c r="G10" s="69" t="s">
        <v>11</v>
      </c>
      <c r="H10" s="49">
        <v>40</v>
      </c>
      <c r="I10" s="78"/>
      <c r="J10" s="114"/>
      <c r="K10" s="69" t="s">
        <v>11</v>
      </c>
      <c r="L10" s="49">
        <v>40</v>
      </c>
      <c r="M10" s="78">
        <v>37</v>
      </c>
      <c r="N10" s="114"/>
      <c r="O10" s="69" t="s">
        <v>11</v>
      </c>
      <c r="P10" s="49">
        <v>41</v>
      </c>
      <c r="Q10" s="78"/>
      <c r="R10" s="114"/>
      <c r="S10" s="69" t="s">
        <v>11</v>
      </c>
      <c r="T10" s="49">
        <v>39</v>
      </c>
      <c r="U10" s="78"/>
      <c r="V10" s="114"/>
      <c r="W10" s="110" t="s">
        <v>11</v>
      </c>
      <c r="X10" s="111"/>
      <c r="Y10" s="50">
        <f>U10+Q10+M10+I10+E10</f>
        <v>37</v>
      </c>
      <c r="Z10" s="110">
        <f>SUM(D10,H10,L10,P10,T10)</f>
        <v>189</v>
      </c>
      <c r="AA10" s="111"/>
      <c r="AB10" s="50">
        <v>211</v>
      </c>
      <c r="AC10" s="109"/>
    </row>
    <row r="11" spans="1:29" ht="5.25" customHeight="1">
      <c r="A11" s="126"/>
      <c r="B11" s="129"/>
      <c r="C11" s="51"/>
      <c r="D11" s="52"/>
      <c r="E11" s="73"/>
      <c r="F11" s="53"/>
      <c r="G11" s="51"/>
      <c r="H11" s="52"/>
      <c r="I11" s="73"/>
      <c r="J11" s="53"/>
      <c r="K11" s="51"/>
      <c r="L11" s="52"/>
      <c r="M11" s="73"/>
      <c r="N11" s="53"/>
      <c r="O11" s="51"/>
      <c r="P11" s="52"/>
      <c r="Q11" s="73"/>
      <c r="R11" s="53"/>
      <c r="S11" s="51"/>
      <c r="T11" s="52"/>
      <c r="U11" s="73"/>
      <c r="V11" s="53"/>
      <c r="W11" s="54"/>
      <c r="X11" s="55"/>
      <c r="Y11" s="47"/>
      <c r="Z11" s="54"/>
      <c r="AA11" s="55"/>
      <c r="AB11" s="47"/>
      <c r="AC11" s="56"/>
    </row>
    <row r="12" spans="1:29" ht="49.5" customHeight="1">
      <c r="A12" s="6"/>
      <c r="B12" s="89" t="s">
        <v>26</v>
      </c>
      <c r="C12" s="79"/>
      <c r="D12" s="7"/>
      <c r="E12" s="74"/>
      <c r="F12" s="37"/>
      <c r="G12" s="79" t="s">
        <v>5</v>
      </c>
      <c r="H12" s="7" t="s">
        <v>5</v>
      </c>
      <c r="I12" s="74"/>
      <c r="J12" s="37"/>
      <c r="K12" s="79" t="s">
        <v>5</v>
      </c>
      <c r="L12" s="7" t="s">
        <v>5</v>
      </c>
      <c r="M12" s="74"/>
      <c r="N12" s="37"/>
      <c r="O12" s="79"/>
      <c r="P12" s="7"/>
      <c r="Q12" s="74"/>
      <c r="R12" s="37"/>
      <c r="S12" s="79"/>
      <c r="T12" s="7"/>
      <c r="U12" s="74"/>
      <c r="V12" s="37"/>
      <c r="W12" s="9"/>
      <c r="X12" s="8"/>
      <c r="Y12" s="10"/>
      <c r="Z12" s="9"/>
      <c r="AA12" s="8"/>
      <c r="AB12" s="10"/>
      <c r="AC12" s="44"/>
    </row>
    <row r="13" spans="1:29" ht="36.75" customHeight="1">
      <c r="A13" s="28">
        <v>1</v>
      </c>
      <c r="B13" s="33" t="s">
        <v>27</v>
      </c>
      <c r="C13" s="80">
        <v>1.05</v>
      </c>
      <c r="D13" s="11">
        <v>1.0425</v>
      </c>
      <c r="E13" s="75">
        <f aca="true" t="shared" si="0" ref="E13:E43">D13-C13</f>
        <v>-0.01</v>
      </c>
      <c r="F13" s="41"/>
      <c r="G13" s="80"/>
      <c r="H13" s="11"/>
      <c r="I13" s="75">
        <f aca="true" t="shared" si="1" ref="I13:I48">H13-G13</f>
        <v>0</v>
      </c>
      <c r="J13" s="41">
        <v>1.46</v>
      </c>
      <c r="K13" s="80">
        <v>1.07</v>
      </c>
      <c r="L13" s="11">
        <v>1.07</v>
      </c>
      <c r="M13" s="75">
        <f aca="true" t="shared" si="2" ref="M13:M43">L13-K13</f>
        <v>0</v>
      </c>
      <c r="N13" s="41">
        <v>1.53</v>
      </c>
      <c r="O13" s="80"/>
      <c r="P13" s="11"/>
      <c r="Q13" s="75">
        <f>P13-O13</f>
        <v>0</v>
      </c>
      <c r="R13" s="41">
        <v>1.5</v>
      </c>
      <c r="S13" s="80"/>
      <c r="T13" s="11"/>
      <c r="U13" s="75">
        <f aca="true" t="shared" si="3" ref="U13:U43">T13-S13</f>
        <v>0</v>
      </c>
      <c r="V13" s="41">
        <v>1.61</v>
      </c>
      <c r="W13" s="12">
        <f aca="true" t="shared" si="4" ref="W13:W43">MIN(O13,C13,G13,K13,S13)</f>
        <v>1.05</v>
      </c>
      <c r="X13" s="13">
        <f aca="true" t="shared" si="5" ref="X13:X43">MAX(O13,C13,G13,K13,S13)</f>
        <v>1.07</v>
      </c>
      <c r="Y13" s="14">
        <f>X13-W13</f>
        <v>0.02</v>
      </c>
      <c r="Z13" s="12">
        <v>1.04</v>
      </c>
      <c r="AA13" s="13">
        <v>1.07</v>
      </c>
      <c r="AB13" s="14">
        <v>0.06</v>
      </c>
      <c r="AC13" s="57">
        <f>AB13-Y13</f>
        <v>0.04</v>
      </c>
    </row>
    <row r="14" spans="1:29" ht="45.75" customHeight="1">
      <c r="A14" s="28">
        <v>2</v>
      </c>
      <c r="B14" s="33" t="s">
        <v>28</v>
      </c>
      <c r="C14" s="81">
        <v>1.28</v>
      </c>
      <c r="D14" s="15">
        <v>1.27</v>
      </c>
      <c r="E14" s="75">
        <f t="shared" si="0"/>
        <v>-0.01</v>
      </c>
      <c r="F14" s="42"/>
      <c r="G14" s="81">
        <v>1.22</v>
      </c>
      <c r="H14" s="15">
        <v>1.25</v>
      </c>
      <c r="I14" s="75">
        <f t="shared" si="1"/>
        <v>0.03</v>
      </c>
      <c r="J14" s="42">
        <v>1.46</v>
      </c>
      <c r="K14" s="81"/>
      <c r="L14" s="15"/>
      <c r="M14" s="75">
        <f t="shared" si="2"/>
        <v>0</v>
      </c>
      <c r="N14" s="42">
        <v>1.53</v>
      </c>
      <c r="O14" s="81"/>
      <c r="P14" s="15"/>
      <c r="Q14" s="75">
        <f aca="true" t="shared" si="6" ref="Q14:Q43">P14-O14</f>
        <v>0</v>
      </c>
      <c r="R14" s="42">
        <v>1.5</v>
      </c>
      <c r="S14" s="81"/>
      <c r="T14" s="15"/>
      <c r="U14" s="75">
        <f t="shared" si="3"/>
        <v>0</v>
      </c>
      <c r="V14" s="42">
        <v>1.61</v>
      </c>
      <c r="W14" s="12">
        <f t="shared" si="4"/>
        <v>1.22</v>
      </c>
      <c r="X14" s="13">
        <f t="shared" si="5"/>
        <v>1.28</v>
      </c>
      <c r="Y14" s="14">
        <f aca="true" t="shared" si="7" ref="Y14:Y35">X14-W14</f>
        <v>0.06</v>
      </c>
      <c r="Z14" s="12">
        <v>1.25</v>
      </c>
      <c r="AA14" s="13">
        <v>1.27</v>
      </c>
      <c r="AB14" s="14">
        <v>0.07</v>
      </c>
      <c r="AC14" s="57">
        <f aca="true" t="shared" si="8" ref="AC14:AC35">AB14-Y14</f>
        <v>0.01</v>
      </c>
    </row>
    <row r="15" spans="1:29" ht="36.75" customHeight="1">
      <c r="A15" s="28">
        <v>3</v>
      </c>
      <c r="B15" s="33" t="s">
        <v>29</v>
      </c>
      <c r="C15" s="80">
        <v>1.26</v>
      </c>
      <c r="D15" s="11">
        <v>1.26</v>
      </c>
      <c r="E15" s="75">
        <f t="shared" si="0"/>
        <v>0</v>
      </c>
      <c r="F15" s="72"/>
      <c r="G15" s="80"/>
      <c r="H15" s="11">
        <v>1.27</v>
      </c>
      <c r="I15" s="75"/>
      <c r="J15" s="72"/>
      <c r="K15" s="80"/>
      <c r="L15" s="11"/>
      <c r="M15" s="75">
        <f t="shared" si="2"/>
        <v>0</v>
      </c>
      <c r="N15" s="72"/>
      <c r="O15" s="80"/>
      <c r="P15" s="11"/>
      <c r="Q15" s="75">
        <f t="shared" si="6"/>
        <v>0</v>
      </c>
      <c r="R15" s="72"/>
      <c r="S15" s="80"/>
      <c r="T15" s="11"/>
      <c r="U15" s="75">
        <f t="shared" si="3"/>
        <v>0</v>
      </c>
      <c r="V15" s="72"/>
      <c r="W15" s="12">
        <f t="shared" si="4"/>
        <v>1.26</v>
      </c>
      <c r="X15" s="13">
        <f t="shared" si="5"/>
        <v>1.26</v>
      </c>
      <c r="Y15" s="14">
        <f t="shared" si="7"/>
        <v>0</v>
      </c>
      <c r="Z15" s="12">
        <v>1.26</v>
      </c>
      <c r="AA15" s="13">
        <v>1.27</v>
      </c>
      <c r="AB15" s="14">
        <v>0.13</v>
      </c>
      <c r="AC15" s="57">
        <f t="shared" si="8"/>
        <v>0.13</v>
      </c>
    </row>
    <row r="16" spans="1:29" ht="36.75" customHeight="1">
      <c r="A16" s="28">
        <v>4</v>
      </c>
      <c r="B16" s="33" t="s">
        <v>30</v>
      </c>
      <c r="C16" s="81">
        <v>1.28</v>
      </c>
      <c r="D16" s="15">
        <v>1.28</v>
      </c>
      <c r="E16" s="75">
        <f t="shared" si="0"/>
        <v>0</v>
      </c>
      <c r="F16" s="42"/>
      <c r="G16" s="81">
        <v>1.22</v>
      </c>
      <c r="H16" s="15">
        <v>1.22</v>
      </c>
      <c r="I16" s="75">
        <f t="shared" si="1"/>
        <v>0</v>
      </c>
      <c r="J16" s="42">
        <v>1.46</v>
      </c>
      <c r="K16" s="81"/>
      <c r="L16" s="15"/>
      <c r="M16" s="75">
        <f t="shared" si="2"/>
        <v>0</v>
      </c>
      <c r="N16" s="42">
        <v>1.53</v>
      </c>
      <c r="O16" s="81"/>
      <c r="P16" s="15"/>
      <c r="Q16" s="75">
        <f t="shared" si="6"/>
        <v>0</v>
      </c>
      <c r="R16" s="42">
        <v>1.5</v>
      </c>
      <c r="S16" s="81"/>
      <c r="T16" s="15"/>
      <c r="U16" s="75">
        <f t="shared" si="3"/>
        <v>0</v>
      </c>
      <c r="V16" s="42">
        <v>1.61</v>
      </c>
      <c r="W16" s="12">
        <f t="shared" si="4"/>
        <v>1.22</v>
      </c>
      <c r="X16" s="13">
        <f t="shared" si="5"/>
        <v>1.28</v>
      </c>
      <c r="Y16" s="14">
        <f t="shared" si="7"/>
        <v>0.06</v>
      </c>
      <c r="Z16" s="12">
        <v>1.22</v>
      </c>
      <c r="AA16" s="13">
        <v>1.28</v>
      </c>
      <c r="AB16" s="14">
        <v>0.06</v>
      </c>
      <c r="AC16" s="57">
        <f t="shared" si="8"/>
        <v>0</v>
      </c>
    </row>
    <row r="17" spans="1:29" ht="36.75" customHeight="1">
      <c r="A17" s="28">
        <v>5</v>
      </c>
      <c r="B17" s="33" t="s">
        <v>31</v>
      </c>
      <c r="C17" s="95">
        <v>1.5</v>
      </c>
      <c r="D17" s="96">
        <v>1.51</v>
      </c>
      <c r="E17" s="97">
        <f t="shared" si="0"/>
        <v>0.01</v>
      </c>
      <c r="F17" s="98"/>
      <c r="G17" s="95">
        <v>1.33</v>
      </c>
      <c r="H17" s="96">
        <v>1.34</v>
      </c>
      <c r="I17" s="97">
        <f t="shared" si="1"/>
        <v>0.01</v>
      </c>
      <c r="J17" s="98">
        <v>1.46</v>
      </c>
      <c r="K17" s="95">
        <v>1.49</v>
      </c>
      <c r="L17" s="96">
        <v>1.49</v>
      </c>
      <c r="M17" s="97">
        <f t="shared" si="2"/>
        <v>0</v>
      </c>
      <c r="N17" s="98">
        <v>1.53</v>
      </c>
      <c r="O17" s="95">
        <v>1.51</v>
      </c>
      <c r="P17" s="96">
        <v>1.51</v>
      </c>
      <c r="Q17" s="97">
        <f t="shared" si="6"/>
        <v>0</v>
      </c>
      <c r="R17" s="98">
        <v>1.5</v>
      </c>
      <c r="S17" s="95">
        <v>1.575</v>
      </c>
      <c r="T17" s="96">
        <v>1.57</v>
      </c>
      <c r="U17" s="97">
        <f t="shared" si="3"/>
        <v>0</v>
      </c>
      <c r="V17" s="42">
        <v>1.61</v>
      </c>
      <c r="W17" s="12">
        <f t="shared" si="4"/>
        <v>1.33</v>
      </c>
      <c r="X17" s="13">
        <f t="shared" si="5"/>
        <v>1.58</v>
      </c>
      <c r="Y17" s="14">
        <f t="shared" si="7"/>
        <v>0.25</v>
      </c>
      <c r="Z17" s="12">
        <v>1.22</v>
      </c>
      <c r="AA17" s="13">
        <v>1.57</v>
      </c>
      <c r="AB17" s="14">
        <v>0.07</v>
      </c>
      <c r="AC17" s="57">
        <f t="shared" si="8"/>
        <v>-0.18</v>
      </c>
    </row>
    <row r="18" spans="1:29" ht="36.75" customHeight="1">
      <c r="A18" s="28">
        <v>6</v>
      </c>
      <c r="B18" s="33" t="s">
        <v>32</v>
      </c>
      <c r="C18" s="81">
        <v>1.09</v>
      </c>
      <c r="D18" s="15">
        <v>1.09</v>
      </c>
      <c r="E18" s="75">
        <f t="shared" si="0"/>
        <v>0</v>
      </c>
      <c r="F18" s="72"/>
      <c r="G18" s="81">
        <v>1.06</v>
      </c>
      <c r="H18" s="15">
        <v>1.06</v>
      </c>
      <c r="I18" s="75">
        <f t="shared" si="1"/>
        <v>0</v>
      </c>
      <c r="J18" s="72"/>
      <c r="K18" s="81"/>
      <c r="L18" s="15">
        <v>1.05</v>
      </c>
      <c r="M18" s="75"/>
      <c r="N18" s="72"/>
      <c r="O18" s="81">
        <v>1.35</v>
      </c>
      <c r="P18" s="15">
        <v>1.35</v>
      </c>
      <c r="Q18" s="75">
        <f t="shared" si="6"/>
        <v>0</v>
      </c>
      <c r="R18" s="72"/>
      <c r="S18" s="81"/>
      <c r="T18" s="15"/>
      <c r="U18" s="75">
        <f t="shared" si="3"/>
        <v>0</v>
      </c>
      <c r="V18" s="72"/>
      <c r="W18" s="12">
        <f t="shared" si="4"/>
        <v>1.06</v>
      </c>
      <c r="X18" s="13">
        <f t="shared" si="5"/>
        <v>1.35</v>
      </c>
      <c r="Y18" s="14">
        <f t="shared" si="7"/>
        <v>0.29</v>
      </c>
      <c r="Z18" s="12">
        <v>1.05</v>
      </c>
      <c r="AA18" s="13">
        <v>1.35</v>
      </c>
      <c r="AB18" s="14">
        <v>0.2</v>
      </c>
      <c r="AC18" s="57">
        <f t="shared" si="8"/>
        <v>-0.09</v>
      </c>
    </row>
    <row r="19" spans="1:29" ht="36.75" customHeight="1">
      <c r="A19" s="28">
        <v>7</v>
      </c>
      <c r="B19" s="33" t="s">
        <v>33</v>
      </c>
      <c r="C19" s="80">
        <v>0.9675</v>
      </c>
      <c r="D19" s="11">
        <v>0.9675</v>
      </c>
      <c r="E19" s="75">
        <f t="shared" si="0"/>
        <v>0</v>
      </c>
      <c r="F19" s="42"/>
      <c r="G19" s="80">
        <v>1.01</v>
      </c>
      <c r="H19" s="11">
        <v>1.01</v>
      </c>
      <c r="I19" s="75">
        <f t="shared" si="1"/>
        <v>0</v>
      </c>
      <c r="J19" s="42">
        <v>1.46</v>
      </c>
      <c r="K19" s="80"/>
      <c r="L19" s="11">
        <v>1.05</v>
      </c>
      <c r="M19" s="75"/>
      <c r="N19" s="42">
        <v>1.53</v>
      </c>
      <c r="O19" s="80">
        <v>1.35</v>
      </c>
      <c r="P19" s="11">
        <v>1.35</v>
      </c>
      <c r="Q19" s="75">
        <f t="shared" si="6"/>
        <v>0</v>
      </c>
      <c r="R19" s="42">
        <v>1.5</v>
      </c>
      <c r="S19" s="80"/>
      <c r="T19" s="11"/>
      <c r="U19" s="75">
        <f t="shared" si="3"/>
        <v>0</v>
      </c>
      <c r="V19" s="42">
        <v>1.61</v>
      </c>
      <c r="W19" s="12">
        <f t="shared" si="4"/>
        <v>0.97</v>
      </c>
      <c r="X19" s="13">
        <f t="shared" si="5"/>
        <v>1.35</v>
      </c>
      <c r="Y19" s="14">
        <f t="shared" si="7"/>
        <v>0.38</v>
      </c>
      <c r="Z19" s="12">
        <v>0.97</v>
      </c>
      <c r="AA19" s="13">
        <v>1.35</v>
      </c>
      <c r="AB19" s="14">
        <v>0.06</v>
      </c>
      <c r="AC19" s="57">
        <f t="shared" si="8"/>
        <v>-0.32</v>
      </c>
    </row>
    <row r="20" spans="1:29" ht="36.75" customHeight="1">
      <c r="A20" s="28">
        <v>8</v>
      </c>
      <c r="B20" s="33" t="s">
        <v>34</v>
      </c>
      <c r="C20" s="81">
        <v>3.45</v>
      </c>
      <c r="D20" s="15">
        <v>3.45</v>
      </c>
      <c r="E20" s="75">
        <f t="shared" si="0"/>
        <v>0</v>
      </c>
      <c r="F20" s="42"/>
      <c r="G20" s="81">
        <v>3.5</v>
      </c>
      <c r="H20" s="15">
        <v>3.49</v>
      </c>
      <c r="I20" s="75">
        <f t="shared" si="1"/>
        <v>-0.01</v>
      </c>
      <c r="J20" s="42">
        <v>1.46</v>
      </c>
      <c r="K20" s="99"/>
      <c r="L20" s="101">
        <v>4.27</v>
      </c>
      <c r="M20" s="102"/>
      <c r="N20" s="103">
        <v>1.53</v>
      </c>
      <c r="O20" s="99">
        <v>3.53</v>
      </c>
      <c r="P20" s="101">
        <v>3.46</v>
      </c>
      <c r="Q20" s="102">
        <f t="shared" si="6"/>
        <v>-0.07</v>
      </c>
      <c r="R20" s="103">
        <v>1.5</v>
      </c>
      <c r="S20" s="99">
        <v>4.4</v>
      </c>
      <c r="T20" s="101">
        <v>4.3</v>
      </c>
      <c r="U20" s="102">
        <f t="shared" si="3"/>
        <v>-0.1</v>
      </c>
      <c r="V20" s="103">
        <v>1.61</v>
      </c>
      <c r="W20" s="104">
        <f t="shared" si="4"/>
        <v>3.45</v>
      </c>
      <c r="X20" s="100">
        <f t="shared" si="5"/>
        <v>4.4</v>
      </c>
      <c r="Y20" s="14">
        <f t="shared" si="7"/>
        <v>0.95</v>
      </c>
      <c r="Z20" s="12">
        <v>3.45</v>
      </c>
      <c r="AA20" s="13">
        <v>4.3</v>
      </c>
      <c r="AB20" s="14">
        <v>0.08</v>
      </c>
      <c r="AC20" s="57">
        <f t="shared" si="8"/>
        <v>-0.87</v>
      </c>
    </row>
    <row r="21" spans="1:29" ht="36.75" customHeight="1">
      <c r="A21" s="28">
        <v>9</v>
      </c>
      <c r="B21" s="33" t="s">
        <v>35</v>
      </c>
      <c r="C21" s="80">
        <v>2.84</v>
      </c>
      <c r="D21" s="11">
        <v>2.86</v>
      </c>
      <c r="E21" s="75">
        <f t="shared" si="0"/>
        <v>0.02</v>
      </c>
      <c r="F21" s="72"/>
      <c r="G21" s="80">
        <v>2.93</v>
      </c>
      <c r="H21" s="11">
        <v>2.93</v>
      </c>
      <c r="I21" s="75">
        <f t="shared" si="1"/>
        <v>0</v>
      </c>
      <c r="J21" s="72"/>
      <c r="K21" s="80">
        <v>3.25</v>
      </c>
      <c r="L21" s="11">
        <v>3.27</v>
      </c>
      <c r="M21" s="75">
        <f t="shared" si="2"/>
        <v>0.02</v>
      </c>
      <c r="N21" s="72"/>
      <c r="O21" s="80">
        <v>3.05</v>
      </c>
      <c r="P21" s="11">
        <v>3.06</v>
      </c>
      <c r="Q21" s="75">
        <f t="shared" si="6"/>
        <v>0.01</v>
      </c>
      <c r="R21" s="72"/>
      <c r="S21" s="80">
        <v>3.31</v>
      </c>
      <c r="T21" s="11">
        <v>3.2725</v>
      </c>
      <c r="U21" s="75">
        <f t="shared" si="3"/>
        <v>-0.04</v>
      </c>
      <c r="V21" s="72"/>
      <c r="W21" s="12">
        <f t="shared" si="4"/>
        <v>2.84</v>
      </c>
      <c r="X21" s="13">
        <f t="shared" si="5"/>
        <v>3.31</v>
      </c>
      <c r="Y21" s="14">
        <f t="shared" si="7"/>
        <v>0.47</v>
      </c>
      <c r="Z21" s="12">
        <v>2.86</v>
      </c>
      <c r="AA21" s="13">
        <v>3.27</v>
      </c>
      <c r="AB21" s="14">
        <v>0.06</v>
      </c>
      <c r="AC21" s="57">
        <f t="shared" si="8"/>
        <v>-0.41</v>
      </c>
    </row>
    <row r="22" spans="1:29" ht="36.75" customHeight="1">
      <c r="A22" s="28">
        <v>10</v>
      </c>
      <c r="B22" s="33" t="s">
        <v>36</v>
      </c>
      <c r="C22" s="81">
        <v>2.85</v>
      </c>
      <c r="D22" s="15">
        <v>2.86</v>
      </c>
      <c r="E22" s="75">
        <f t="shared" si="0"/>
        <v>0.01</v>
      </c>
      <c r="F22" s="15"/>
      <c r="G22" s="81">
        <v>2.89</v>
      </c>
      <c r="H22" s="15">
        <v>2.96</v>
      </c>
      <c r="I22" s="75">
        <f t="shared" si="1"/>
        <v>0.07</v>
      </c>
      <c r="J22" s="15"/>
      <c r="K22" s="81">
        <v>3.28</v>
      </c>
      <c r="L22" s="15">
        <v>3.28</v>
      </c>
      <c r="M22" s="75">
        <f t="shared" si="2"/>
        <v>0</v>
      </c>
      <c r="N22" s="15"/>
      <c r="O22" s="81">
        <v>3.11</v>
      </c>
      <c r="P22" s="15">
        <v>3.05</v>
      </c>
      <c r="Q22" s="75">
        <f t="shared" si="6"/>
        <v>-0.06</v>
      </c>
      <c r="R22" s="15"/>
      <c r="S22" s="81">
        <v>2.995</v>
      </c>
      <c r="T22" s="15">
        <v>3.21</v>
      </c>
      <c r="U22" s="75">
        <f t="shared" si="3"/>
        <v>0.22</v>
      </c>
      <c r="V22" s="15"/>
      <c r="W22" s="12">
        <f t="shared" si="4"/>
        <v>2.85</v>
      </c>
      <c r="X22" s="13">
        <f t="shared" si="5"/>
        <v>3.28</v>
      </c>
      <c r="Y22" s="21"/>
      <c r="Z22" s="39">
        <v>2.86</v>
      </c>
      <c r="AA22" s="82">
        <v>3.28</v>
      </c>
      <c r="AB22" s="21"/>
      <c r="AC22" s="66"/>
    </row>
    <row r="23" spans="1:29" ht="36.75" customHeight="1">
      <c r="A23" s="28">
        <v>11</v>
      </c>
      <c r="B23" s="33" t="s">
        <v>37</v>
      </c>
      <c r="C23" s="80"/>
      <c r="D23" s="11"/>
      <c r="E23" s="75">
        <f t="shared" si="0"/>
        <v>0</v>
      </c>
      <c r="F23" s="11"/>
      <c r="G23" s="80">
        <v>2.95</v>
      </c>
      <c r="H23" s="11">
        <v>3.15</v>
      </c>
      <c r="I23" s="75">
        <f t="shared" si="1"/>
        <v>0.2</v>
      </c>
      <c r="J23" s="11"/>
      <c r="K23" s="80"/>
      <c r="L23" s="11">
        <v>2.55</v>
      </c>
      <c r="M23" s="75"/>
      <c r="N23" s="11"/>
      <c r="O23" s="80">
        <v>2.56</v>
      </c>
      <c r="P23" s="11"/>
      <c r="Q23" s="75"/>
      <c r="R23" s="11"/>
      <c r="S23" s="80"/>
      <c r="T23" s="11"/>
      <c r="U23" s="75">
        <f t="shared" si="3"/>
        <v>0</v>
      </c>
      <c r="V23" s="11"/>
      <c r="W23" s="12">
        <f t="shared" si="4"/>
        <v>2.56</v>
      </c>
      <c r="X23" s="13">
        <f t="shared" si="5"/>
        <v>2.95</v>
      </c>
      <c r="Y23" s="26"/>
      <c r="Z23" s="38">
        <v>2.55</v>
      </c>
      <c r="AA23" s="83">
        <v>3.15</v>
      </c>
      <c r="AB23" s="26"/>
      <c r="AC23" s="67"/>
    </row>
    <row r="24" spans="1:29" ht="36.75" customHeight="1">
      <c r="A24" s="28">
        <v>12</v>
      </c>
      <c r="B24" s="33" t="s">
        <v>38</v>
      </c>
      <c r="C24" s="81">
        <v>0.96</v>
      </c>
      <c r="D24" s="15">
        <v>0.96</v>
      </c>
      <c r="E24" s="75">
        <f t="shared" si="0"/>
        <v>0</v>
      </c>
      <c r="F24" s="42"/>
      <c r="G24" s="81">
        <v>1.16</v>
      </c>
      <c r="H24" s="15">
        <v>1.14</v>
      </c>
      <c r="I24" s="75">
        <f t="shared" si="1"/>
        <v>-0.02</v>
      </c>
      <c r="J24" s="42">
        <v>2.19</v>
      </c>
      <c r="K24" s="81">
        <v>0.95</v>
      </c>
      <c r="L24" s="15">
        <v>0.95</v>
      </c>
      <c r="M24" s="75">
        <f t="shared" si="2"/>
        <v>0</v>
      </c>
      <c r="N24" s="42">
        <v>2.23</v>
      </c>
      <c r="O24" s="81"/>
      <c r="P24" s="15"/>
      <c r="Q24" s="75">
        <f t="shared" si="6"/>
        <v>0</v>
      </c>
      <c r="R24" s="42">
        <v>2.21</v>
      </c>
      <c r="S24" s="81"/>
      <c r="T24" s="15"/>
      <c r="U24" s="75">
        <f t="shared" si="3"/>
        <v>0</v>
      </c>
      <c r="V24" s="42">
        <v>2.3</v>
      </c>
      <c r="W24" s="12">
        <f t="shared" si="4"/>
        <v>0.95</v>
      </c>
      <c r="X24" s="13">
        <f t="shared" si="5"/>
        <v>1.16</v>
      </c>
      <c r="Y24" s="14">
        <f t="shared" si="7"/>
        <v>0.21</v>
      </c>
      <c r="Z24" s="12">
        <v>0.95</v>
      </c>
      <c r="AA24" s="13">
        <v>1.14</v>
      </c>
      <c r="AB24" s="14">
        <v>0.07</v>
      </c>
      <c r="AC24" s="57">
        <f t="shared" si="8"/>
        <v>-0.14</v>
      </c>
    </row>
    <row r="25" spans="1:29" ht="36.75" customHeight="1">
      <c r="A25" s="28">
        <v>13</v>
      </c>
      <c r="B25" s="36" t="s">
        <v>39</v>
      </c>
      <c r="C25" s="80">
        <v>0.9675</v>
      </c>
      <c r="D25" s="11">
        <v>0.9675</v>
      </c>
      <c r="E25" s="75">
        <f t="shared" si="0"/>
        <v>0</v>
      </c>
      <c r="F25" s="42"/>
      <c r="G25" s="80">
        <v>1.055</v>
      </c>
      <c r="H25" s="11">
        <v>0.995</v>
      </c>
      <c r="I25" s="75">
        <f t="shared" si="1"/>
        <v>-0.06</v>
      </c>
      <c r="J25" s="42">
        <v>2.19</v>
      </c>
      <c r="K25" s="80"/>
      <c r="L25" s="11"/>
      <c r="M25" s="75">
        <f t="shared" si="2"/>
        <v>0</v>
      </c>
      <c r="N25" s="42">
        <v>2.23</v>
      </c>
      <c r="O25" s="80"/>
      <c r="P25" s="11"/>
      <c r="Q25" s="75">
        <f t="shared" si="6"/>
        <v>0</v>
      </c>
      <c r="R25" s="42">
        <v>2.21</v>
      </c>
      <c r="S25" s="80"/>
      <c r="T25" s="11"/>
      <c r="U25" s="75">
        <f t="shared" si="3"/>
        <v>0</v>
      </c>
      <c r="V25" s="42">
        <v>2.3</v>
      </c>
      <c r="W25" s="12">
        <f t="shared" si="4"/>
        <v>0.97</v>
      </c>
      <c r="X25" s="13">
        <f t="shared" si="5"/>
        <v>1.06</v>
      </c>
      <c r="Y25" s="14">
        <f t="shared" si="7"/>
        <v>0.09</v>
      </c>
      <c r="Z25" s="12">
        <v>0.97</v>
      </c>
      <c r="AA25" s="13">
        <v>1</v>
      </c>
      <c r="AB25" s="14">
        <v>0.09</v>
      </c>
      <c r="AC25" s="57">
        <f t="shared" si="8"/>
        <v>0</v>
      </c>
    </row>
    <row r="26" spans="1:29" ht="36.75" customHeight="1">
      <c r="A26" s="28">
        <v>14</v>
      </c>
      <c r="B26" s="33" t="s">
        <v>40</v>
      </c>
      <c r="C26" s="81">
        <v>0.885</v>
      </c>
      <c r="D26" s="15">
        <v>0.89</v>
      </c>
      <c r="E26" s="75">
        <f t="shared" si="0"/>
        <v>0.01</v>
      </c>
      <c r="F26" s="42"/>
      <c r="G26" s="81">
        <v>0.9</v>
      </c>
      <c r="H26" s="15">
        <v>0.9</v>
      </c>
      <c r="I26" s="75">
        <f t="shared" si="1"/>
        <v>0</v>
      </c>
      <c r="J26" s="42">
        <v>2.19</v>
      </c>
      <c r="K26" s="81"/>
      <c r="L26" s="15"/>
      <c r="M26" s="75">
        <f t="shared" si="2"/>
        <v>0</v>
      </c>
      <c r="N26" s="42">
        <v>2.23</v>
      </c>
      <c r="O26" s="81">
        <v>0.93</v>
      </c>
      <c r="P26" s="15">
        <v>0.89</v>
      </c>
      <c r="Q26" s="75">
        <f t="shared" si="6"/>
        <v>-0.04</v>
      </c>
      <c r="R26" s="42">
        <v>2.21</v>
      </c>
      <c r="S26" s="81">
        <v>0.85</v>
      </c>
      <c r="T26" s="15">
        <v>0.85</v>
      </c>
      <c r="U26" s="75">
        <f t="shared" si="3"/>
        <v>0</v>
      </c>
      <c r="V26" s="42">
        <v>2.3</v>
      </c>
      <c r="W26" s="12">
        <f t="shared" si="4"/>
        <v>0.85</v>
      </c>
      <c r="X26" s="13">
        <f t="shared" si="5"/>
        <v>0.93</v>
      </c>
      <c r="Y26" s="14">
        <f t="shared" si="7"/>
        <v>0.08</v>
      </c>
      <c r="Z26" s="12">
        <v>0.85</v>
      </c>
      <c r="AA26" s="13">
        <v>0.9</v>
      </c>
      <c r="AB26" s="14">
        <v>0.07</v>
      </c>
      <c r="AC26" s="57">
        <f t="shared" si="8"/>
        <v>-0.01</v>
      </c>
    </row>
    <row r="27" spans="1:29" ht="36.75" customHeight="1">
      <c r="A27" s="28">
        <v>15</v>
      </c>
      <c r="B27" s="36" t="s">
        <v>41</v>
      </c>
      <c r="C27" s="81">
        <v>1.12</v>
      </c>
      <c r="D27" s="15">
        <v>1.11</v>
      </c>
      <c r="E27" s="75">
        <f t="shared" si="0"/>
        <v>-0.01</v>
      </c>
      <c r="F27" s="42"/>
      <c r="G27" s="81">
        <v>1.3</v>
      </c>
      <c r="H27" s="15">
        <v>1.21</v>
      </c>
      <c r="I27" s="75">
        <f t="shared" si="1"/>
        <v>-0.09</v>
      </c>
      <c r="J27" s="42">
        <v>2.19</v>
      </c>
      <c r="K27" s="81"/>
      <c r="L27" s="15"/>
      <c r="M27" s="75">
        <f t="shared" si="2"/>
        <v>0</v>
      </c>
      <c r="N27" s="42">
        <v>2.23</v>
      </c>
      <c r="O27" s="81">
        <v>1.14</v>
      </c>
      <c r="P27" s="15">
        <v>1.29</v>
      </c>
      <c r="Q27" s="75">
        <f t="shared" si="6"/>
        <v>0.15</v>
      </c>
      <c r="R27" s="42">
        <v>2.21</v>
      </c>
      <c r="S27" s="81">
        <v>1.3</v>
      </c>
      <c r="T27" s="15">
        <v>1.3</v>
      </c>
      <c r="U27" s="75">
        <f t="shared" si="3"/>
        <v>0</v>
      </c>
      <c r="V27" s="42">
        <v>2.3</v>
      </c>
      <c r="W27" s="12">
        <f t="shared" si="4"/>
        <v>1.12</v>
      </c>
      <c r="X27" s="13">
        <f t="shared" si="5"/>
        <v>1.3</v>
      </c>
      <c r="Y27" s="14">
        <f t="shared" si="7"/>
        <v>0.18</v>
      </c>
      <c r="Z27" s="12">
        <v>1.11</v>
      </c>
      <c r="AA27" s="13">
        <v>1.3</v>
      </c>
      <c r="AB27" s="14">
        <v>0.08</v>
      </c>
      <c r="AC27" s="57">
        <f t="shared" si="8"/>
        <v>-0.1</v>
      </c>
    </row>
    <row r="28" spans="1:29" ht="39" customHeight="1">
      <c r="A28" s="28">
        <v>16</v>
      </c>
      <c r="B28" s="33" t="s">
        <v>51</v>
      </c>
      <c r="C28" s="81">
        <v>1.11</v>
      </c>
      <c r="D28" s="15">
        <v>1.11</v>
      </c>
      <c r="E28" s="75">
        <f t="shared" si="0"/>
        <v>0</v>
      </c>
      <c r="F28" s="42"/>
      <c r="G28" s="81">
        <v>1.23</v>
      </c>
      <c r="H28" s="15">
        <v>1.18</v>
      </c>
      <c r="I28" s="75">
        <f t="shared" si="1"/>
        <v>-0.05</v>
      </c>
      <c r="J28" s="42"/>
      <c r="K28" s="81"/>
      <c r="L28" s="15"/>
      <c r="M28" s="75">
        <f t="shared" si="2"/>
        <v>0</v>
      </c>
      <c r="N28" s="42"/>
      <c r="O28" s="81">
        <v>1.19</v>
      </c>
      <c r="P28" s="15">
        <v>1.29</v>
      </c>
      <c r="Q28" s="75">
        <f t="shared" si="6"/>
        <v>0.1</v>
      </c>
      <c r="R28" s="42"/>
      <c r="S28" s="81">
        <v>1.3</v>
      </c>
      <c r="T28" s="15">
        <v>1.3</v>
      </c>
      <c r="U28" s="75">
        <f t="shared" si="3"/>
        <v>0</v>
      </c>
      <c r="V28" s="42"/>
      <c r="W28" s="12">
        <f t="shared" si="4"/>
        <v>1.11</v>
      </c>
      <c r="X28" s="13">
        <f t="shared" si="5"/>
        <v>1.3</v>
      </c>
      <c r="Y28" s="14"/>
      <c r="Z28" s="12">
        <v>1.11</v>
      </c>
      <c r="AA28" s="13">
        <v>1.3</v>
      </c>
      <c r="AB28" s="21"/>
      <c r="AC28" s="66"/>
    </row>
    <row r="29" spans="1:29" ht="36.75" customHeight="1">
      <c r="A29" s="28">
        <v>17</v>
      </c>
      <c r="B29" s="36" t="s">
        <v>42</v>
      </c>
      <c r="C29" s="81">
        <v>2.79</v>
      </c>
      <c r="D29" s="15">
        <v>2.82</v>
      </c>
      <c r="E29" s="75">
        <f t="shared" si="0"/>
        <v>0.03</v>
      </c>
      <c r="F29" s="42"/>
      <c r="G29" s="81">
        <v>2.85</v>
      </c>
      <c r="H29" s="15"/>
      <c r="I29" s="75"/>
      <c r="J29" s="42"/>
      <c r="K29" s="81"/>
      <c r="L29" s="15"/>
      <c r="M29" s="75">
        <f t="shared" si="2"/>
        <v>0</v>
      </c>
      <c r="N29" s="42"/>
      <c r="O29" s="81"/>
      <c r="P29" s="15"/>
      <c r="Q29" s="75">
        <f t="shared" si="6"/>
        <v>0</v>
      </c>
      <c r="R29" s="42"/>
      <c r="S29" s="81"/>
      <c r="T29" s="15"/>
      <c r="U29" s="75">
        <f t="shared" si="3"/>
        <v>0</v>
      </c>
      <c r="V29" s="42"/>
      <c r="W29" s="12">
        <f t="shared" si="4"/>
        <v>2.79</v>
      </c>
      <c r="X29" s="13">
        <f t="shared" si="5"/>
        <v>2.85</v>
      </c>
      <c r="Y29" s="14"/>
      <c r="Z29" s="12">
        <v>2.82</v>
      </c>
      <c r="AA29" s="13">
        <v>2.82</v>
      </c>
      <c r="AB29" s="26"/>
      <c r="AC29" s="67"/>
    </row>
    <row r="30" spans="1:29" ht="36.75" customHeight="1">
      <c r="A30" s="28">
        <v>18</v>
      </c>
      <c r="B30" s="33" t="s">
        <v>43</v>
      </c>
      <c r="C30" s="81">
        <v>2.795</v>
      </c>
      <c r="D30" s="15">
        <v>2.84</v>
      </c>
      <c r="E30" s="75">
        <f t="shared" si="0"/>
        <v>0.04</v>
      </c>
      <c r="F30" s="42"/>
      <c r="G30" s="99"/>
      <c r="H30" s="15"/>
      <c r="I30" s="75"/>
      <c r="J30" s="42">
        <v>2.83</v>
      </c>
      <c r="K30" s="81"/>
      <c r="L30" s="15"/>
      <c r="M30" s="75">
        <f t="shared" si="2"/>
        <v>0</v>
      </c>
      <c r="N30" s="42">
        <v>2.89</v>
      </c>
      <c r="O30" s="81"/>
      <c r="P30" s="15"/>
      <c r="Q30" s="75">
        <f t="shared" si="6"/>
        <v>0</v>
      </c>
      <c r="R30" s="42">
        <v>2.89</v>
      </c>
      <c r="S30" s="81"/>
      <c r="T30" s="15"/>
      <c r="U30" s="75">
        <f t="shared" si="3"/>
        <v>0</v>
      </c>
      <c r="V30" s="42">
        <v>2.89</v>
      </c>
      <c r="W30" s="12">
        <f t="shared" si="4"/>
        <v>2.8</v>
      </c>
      <c r="X30" s="100">
        <f t="shared" si="5"/>
        <v>2.8</v>
      </c>
      <c r="Y30" s="14">
        <f t="shared" si="7"/>
        <v>0</v>
      </c>
      <c r="Z30" s="12">
        <v>2.84</v>
      </c>
      <c r="AA30" s="13">
        <v>2.84</v>
      </c>
      <c r="AB30" s="14">
        <v>0.09</v>
      </c>
      <c r="AC30" s="57">
        <f t="shared" si="8"/>
        <v>0.09</v>
      </c>
    </row>
    <row r="31" spans="1:29" ht="36.75" customHeight="1">
      <c r="A31" s="28">
        <v>19</v>
      </c>
      <c r="B31" s="36" t="s">
        <v>44</v>
      </c>
      <c r="C31" s="81">
        <v>0.99</v>
      </c>
      <c r="D31" s="15">
        <v>0.99</v>
      </c>
      <c r="E31" s="75">
        <f t="shared" si="0"/>
        <v>0</v>
      </c>
      <c r="F31" s="42"/>
      <c r="G31" s="81">
        <v>0.94</v>
      </c>
      <c r="H31" s="15">
        <v>0.935</v>
      </c>
      <c r="I31" s="75">
        <f t="shared" si="1"/>
        <v>0</v>
      </c>
      <c r="J31" s="42">
        <v>2.83</v>
      </c>
      <c r="K31" s="81">
        <v>1</v>
      </c>
      <c r="L31" s="15">
        <v>0.975</v>
      </c>
      <c r="M31" s="75">
        <f t="shared" si="2"/>
        <v>-0.03</v>
      </c>
      <c r="N31" s="42">
        <v>2.89</v>
      </c>
      <c r="O31" s="81">
        <v>0.95</v>
      </c>
      <c r="P31" s="15"/>
      <c r="Q31" s="75"/>
      <c r="R31" s="42">
        <v>2.89</v>
      </c>
      <c r="S31" s="81"/>
      <c r="T31" s="15"/>
      <c r="U31" s="75">
        <f t="shared" si="3"/>
        <v>0</v>
      </c>
      <c r="V31" s="42">
        <v>2.89</v>
      </c>
      <c r="W31" s="12">
        <f t="shared" si="4"/>
        <v>0.94</v>
      </c>
      <c r="X31" s="13">
        <f t="shared" si="5"/>
        <v>1</v>
      </c>
      <c r="Y31" s="14">
        <f t="shared" si="7"/>
        <v>0.06</v>
      </c>
      <c r="Z31" s="12">
        <v>0.94</v>
      </c>
      <c r="AA31" s="13">
        <v>0.99</v>
      </c>
      <c r="AB31" s="14">
        <v>0.08</v>
      </c>
      <c r="AC31" s="57">
        <f t="shared" si="8"/>
        <v>0.02</v>
      </c>
    </row>
    <row r="32" spans="1:29" ht="36.75" customHeight="1">
      <c r="A32" s="28">
        <v>20</v>
      </c>
      <c r="B32" s="36" t="s">
        <v>45</v>
      </c>
      <c r="C32" s="81">
        <v>0.94</v>
      </c>
      <c r="D32" s="15">
        <v>0.94</v>
      </c>
      <c r="E32" s="75">
        <f t="shared" si="0"/>
        <v>0</v>
      </c>
      <c r="F32" s="72"/>
      <c r="G32" s="81">
        <v>0.86</v>
      </c>
      <c r="H32" s="15">
        <v>0.88</v>
      </c>
      <c r="I32" s="75">
        <f t="shared" si="1"/>
        <v>0.02</v>
      </c>
      <c r="J32" s="72"/>
      <c r="K32" s="81">
        <v>0.99</v>
      </c>
      <c r="L32" s="15">
        <v>0.99</v>
      </c>
      <c r="M32" s="75">
        <f t="shared" si="2"/>
        <v>0</v>
      </c>
      <c r="N32" s="72"/>
      <c r="O32" s="81"/>
      <c r="P32" s="15"/>
      <c r="Q32" s="75">
        <f t="shared" si="6"/>
        <v>0</v>
      </c>
      <c r="R32" s="72"/>
      <c r="S32" s="81"/>
      <c r="T32" s="15"/>
      <c r="U32" s="75">
        <f t="shared" si="3"/>
        <v>0</v>
      </c>
      <c r="V32" s="72"/>
      <c r="W32" s="12">
        <f t="shared" si="4"/>
        <v>0.86</v>
      </c>
      <c r="X32" s="13">
        <f t="shared" si="5"/>
        <v>0.99</v>
      </c>
      <c r="Y32" s="14">
        <f t="shared" si="7"/>
        <v>0.13</v>
      </c>
      <c r="Z32" s="12">
        <v>0.88</v>
      </c>
      <c r="AA32" s="13">
        <v>0.99</v>
      </c>
      <c r="AB32" s="14">
        <v>0.17</v>
      </c>
      <c r="AC32" s="57">
        <f t="shared" si="8"/>
        <v>0.04</v>
      </c>
    </row>
    <row r="33" spans="1:29" ht="36.75" customHeight="1">
      <c r="A33" s="28">
        <v>21</v>
      </c>
      <c r="B33" s="36" t="s">
        <v>46</v>
      </c>
      <c r="C33" s="81">
        <v>0.92</v>
      </c>
      <c r="D33" s="15">
        <v>0.99</v>
      </c>
      <c r="E33" s="75">
        <f t="shared" si="0"/>
        <v>0.07</v>
      </c>
      <c r="F33" s="42"/>
      <c r="G33" s="81">
        <v>0.875</v>
      </c>
      <c r="H33" s="15">
        <v>0.86</v>
      </c>
      <c r="I33" s="75">
        <f t="shared" si="1"/>
        <v>-0.02</v>
      </c>
      <c r="J33" s="42">
        <v>2.83</v>
      </c>
      <c r="K33" s="81">
        <v>1.05</v>
      </c>
      <c r="L33" s="15">
        <v>1.05</v>
      </c>
      <c r="M33" s="75">
        <f t="shared" si="2"/>
        <v>0</v>
      </c>
      <c r="N33" s="42">
        <v>2.89</v>
      </c>
      <c r="O33" s="81">
        <v>1</v>
      </c>
      <c r="P33" s="15"/>
      <c r="Q33" s="75"/>
      <c r="R33" s="42">
        <v>2.89</v>
      </c>
      <c r="S33" s="81"/>
      <c r="T33" s="15"/>
      <c r="U33" s="75">
        <f t="shared" si="3"/>
        <v>0</v>
      </c>
      <c r="V33" s="42">
        <v>2.89</v>
      </c>
      <c r="W33" s="12">
        <f t="shared" si="4"/>
        <v>0.88</v>
      </c>
      <c r="X33" s="13">
        <f t="shared" si="5"/>
        <v>1.05</v>
      </c>
      <c r="Y33" s="14">
        <f t="shared" si="7"/>
        <v>0.17</v>
      </c>
      <c r="Z33" s="12">
        <v>0.86</v>
      </c>
      <c r="AA33" s="13">
        <v>1.05</v>
      </c>
      <c r="AB33" s="14">
        <v>0.09</v>
      </c>
      <c r="AC33" s="57">
        <f t="shared" si="8"/>
        <v>-0.08</v>
      </c>
    </row>
    <row r="34" spans="1:29" ht="36.75" customHeight="1">
      <c r="A34" s="28">
        <v>22</v>
      </c>
      <c r="B34" s="33" t="s">
        <v>47</v>
      </c>
      <c r="C34" s="81"/>
      <c r="D34" s="15"/>
      <c r="E34" s="75">
        <f t="shared" si="0"/>
        <v>0</v>
      </c>
      <c r="F34" s="42"/>
      <c r="G34" s="81">
        <v>0.9</v>
      </c>
      <c r="H34" s="15">
        <v>0.9</v>
      </c>
      <c r="I34" s="75">
        <f t="shared" si="1"/>
        <v>0</v>
      </c>
      <c r="J34" s="42">
        <v>2.83</v>
      </c>
      <c r="K34" s="81">
        <v>0.95</v>
      </c>
      <c r="L34" s="15"/>
      <c r="M34" s="75"/>
      <c r="N34" s="42">
        <v>2.89</v>
      </c>
      <c r="O34" s="81">
        <v>0.89</v>
      </c>
      <c r="P34" s="15">
        <v>0.84</v>
      </c>
      <c r="Q34" s="75">
        <f t="shared" si="6"/>
        <v>-0.05</v>
      </c>
      <c r="R34" s="42">
        <v>2.89</v>
      </c>
      <c r="S34" s="81"/>
      <c r="T34" s="15"/>
      <c r="U34" s="75">
        <f t="shared" si="3"/>
        <v>0</v>
      </c>
      <c r="V34" s="42">
        <v>2.89</v>
      </c>
      <c r="W34" s="12">
        <f t="shared" si="4"/>
        <v>0.89</v>
      </c>
      <c r="X34" s="13">
        <f t="shared" si="5"/>
        <v>0.95</v>
      </c>
      <c r="Y34" s="14">
        <f t="shared" si="7"/>
        <v>0.06</v>
      </c>
      <c r="Z34" s="12">
        <v>0.84</v>
      </c>
      <c r="AA34" s="13">
        <v>0.9</v>
      </c>
      <c r="AB34" s="14">
        <v>0.1</v>
      </c>
      <c r="AC34" s="57">
        <f t="shared" si="8"/>
        <v>0.04</v>
      </c>
    </row>
    <row r="35" spans="1:29" ht="36.75" customHeight="1" thickBot="1">
      <c r="A35" s="28">
        <v>23</v>
      </c>
      <c r="B35" s="33" t="s">
        <v>48</v>
      </c>
      <c r="C35" s="84"/>
      <c r="D35" s="16"/>
      <c r="E35" s="75">
        <f t="shared" si="0"/>
        <v>0</v>
      </c>
      <c r="F35" s="87"/>
      <c r="G35" s="84">
        <v>0.78</v>
      </c>
      <c r="H35" s="16">
        <v>0.93</v>
      </c>
      <c r="I35" s="75">
        <f t="shared" si="1"/>
        <v>0.15</v>
      </c>
      <c r="J35" s="87"/>
      <c r="K35" s="84">
        <v>0.95</v>
      </c>
      <c r="L35" s="16"/>
      <c r="M35" s="75"/>
      <c r="N35" s="87"/>
      <c r="O35" s="84">
        <v>0.9</v>
      </c>
      <c r="P35" s="16">
        <v>0.9</v>
      </c>
      <c r="Q35" s="75">
        <f t="shared" si="6"/>
        <v>0</v>
      </c>
      <c r="R35" s="87"/>
      <c r="S35" s="84"/>
      <c r="T35" s="16">
        <v>1.19</v>
      </c>
      <c r="U35" s="75"/>
      <c r="V35" s="87"/>
      <c r="W35" s="12">
        <f t="shared" si="4"/>
        <v>0.78</v>
      </c>
      <c r="X35" s="13">
        <f t="shared" si="5"/>
        <v>0.95</v>
      </c>
      <c r="Y35" s="21">
        <f t="shared" si="7"/>
        <v>0.17</v>
      </c>
      <c r="Z35" s="19">
        <v>0.9</v>
      </c>
      <c r="AA35" s="20">
        <v>1.19</v>
      </c>
      <c r="AB35" s="27">
        <v>0.08</v>
      </c>
      <c r="AC35" s="68">
        <f t="shared" si="8"/>
        <v>-0.09</v>
      </c>
    </row>
    <row r="36" spans="1:29" ht="36.75" customHeight="1">
      <c r="A36" s="28">
        <v>24</v>
      </c>
      <c r="B36" s="33" t="s">
        <v>49</v>
      </c>
      <c r="C36" s="80">
        <v>2.53</v>
      </c>
      <c r="D36" s="75">
        <v>2.53375</v>
      </c>
      <c r="E36" s="75">
        <f t="shared" si="0"/>
        <v>0</v>
      </c>
      <c r="F36" s="80"/>
      <c r="G36" s="11">
        <v>2.455</v>
      </c>
      <c r="H36" s="75">
        <v>2.44</v>
      </c>
      <c r="I36" s="75">
        <f t="shared" si="1"/>
        <v>-0.02</v>
      </c>
      <c r="J36" s="80"/>
      <c r="K36" s="11">
        <v>2.5</v>
      </c>
      <c r="L36" s="75">
        <v>2.51</v>
      </c>
      <c r="M36" s="75">
        <f t="shared" si="2"/>
        <v>0.01</v>
      </c>
      <c r="N36" s="80"/>
      <c r="O36" s="11">
        <v>2.59</v>
      </c>
      <c r="P36" s="75">
        <v>2.7</v>
      </c>
      <c r="Q36" s="75">
        <f t="shared" si="6"/>
        <v>0.11</v>
      </c>
      <c r="R36" s="80"/>
      <c r="S36" s="11">
        <v>2.52</v>
      </c>
      <c r="T36" s="75">
        <v>2.52</v>
      </c>
      <c r="U36" s="75">
        <f t="shared" si="3"/>
        <v>0</v>
      </c>
      <c r="V36" s="12"/>
      <c r="W36" s="12">
        <f t="shared" si="4"/>
        <v>2.46</v>
      </c>
      <c r="X36" s="13">
        <f t="shared" si="5"/>
        <v>2.59</v>
      </c>
      <c r="Y36" s="12"/>
      <c r="Z36" s="13">
        <v>2.44</v>
      </c>
      <c r="AA36" s="83">
        <v>2.7</v>
      </c>
      <c r="AB36" s="85"/>
      <c r="AC36" s="66"/>
    </row>
    <row r="37" spans="1:29" ht="36.75" customHeight="1">
      <c r="A37" s="28">
        <v>25</v>
      </c>
      <c r="B37" s="33" t="s">
        <v>50</v>
      </c>
      <c r="C37" s="81">
        <v>1.09</v>
      </c>
      <c r="D37" s="76">
        <v>1.09</v>
      </c>
      <c r="E37" s="75">
        <f t="shared" si="0"/>
        <v>0</v>
      </c>
      <c r="F37" s="81"/>
      <c r="G37" s="15"/>
      <c r="H37" s="76"/>
      <c r="I37" s="75">
        <f t="shared" si="1"/>
        <v>0</v>
      </c>
      <c r="J37" s="81"/>
      <c r="K37" s="88"/>
      <c r="L37" s="42"/>
      <c r="M37" s="75">
        <f t="shared" si="2"/>
        <v>0</v>
      </c>
      <c r="N37" s="81"/>
      <c r="O37" s="15"/>
      <c r="P37" s="75"/>
      <c r="Q37" s="75">
        <f t="shared" si="6"/>
        <v>0</v>
      </c>
      <c r="R37" s="81"/>
      <c r="S37" s="15"/>
      <c r="T37" s="75"/>
      <c r="U37" s="75">
        <f t="shared" si="3"/>
        <v>0</v>
      </c>
      <c r="V37" s="12"/>
      <c r="W37" s="12">
        <f t="shared" si="4"/>
        <v>1.09</v>
      </c>
      <c r="X37" s="13">
        <f t="shared" si="5"/>
        <v>1.09</v>
      </c>
      <c r="Y37" s="12"/>
      <c r="Z37" s="13">
        <v>1.09</v>
      </c>
      <c r="AA37" s="82">
        <v>1.09</v>
      </c>
      <c r="AB37" s="86"/>
      <c r="AC37" s="67"/>
    </row>
    <row r="38" spans="1:27" ht="35.25" customHeight="1">
      <c r="A38" s="29"/>
      <c r="B38" s="94" t="s">
        <v>6</v>
      </c>
      <c r="C38" s="16"/>
      <c r="D38" s="17"/>
      <c r="E38" s="18"/>
      <c r="F38" s="16"/>
      <c r="G38" s="17"/>
      <c r="H38" s="18"/>
      <c r="I38" s="16"/>
      <c r="J38" s="17"/>
      <c r="K38" s="18"/>
      <c r="L38" s="16"/>
      <c r="M38" s="17"/>
      <c r="N38" s="91"/>
      <c r="O38" s="16"/>
      <c r="P38" s="17"/>
      <c r="Q38" s="91"/>
      <c r="R38" s="19"/>
      <c r="S38" s="20"/>
      <c r="T38" s="21"/>
      <c r="U38" s="29"/>
      <c r="V38" s="90"/>
      <c r="W38" s="16"/>
      <c r="X38" s="17"/>
      <c r="Y38" s="18"/>
      <c r="Z38" s="16"/>
      <c r="AA38" s="17"/>
    </row>
    <row r="39" spans="1:27" ht="27.75" customHeight="1">
      <c r="A39" s="30"/>
      <c r="B39" s="92"/>
      <c r="C39" s="15"/>
      <c r="D39" s="22"/>
      <c r="E39" s="23"/>
      <c r="F39" s="15"/>
      <c r="G39" s="22"/>
      <c r="H39" s="23"/>
      <c r="I39" s="15"/>
      <c r="J39" s="22"/>
      <c r="K39" s="23"/>
      <c r="L39" s="15"/>
      <c r="M39" s="22"/>
      <c r="N39" s="93"/>
      <c r="O39" s="15"/>
      <c r="P39" s="22"/>
      <c r="Q39" s="93"/>
      <c r="R39" s="24"/>
      <c r="S39" s="25"/>
      <c r="T39" s="26"/>
      <c r="U39" s="30"/>
      <c r="V39" s="92"/>
      <c r="W39" s="15"/>
      <c r="X39" s="22"/>
      <c r="Y39" s="23"/>
      <c r="Z39" s="15"/>
      <c r="AA39" s="22"/>
    </row>
    <row r="40" spans="1:27" ht="33.75" customHeight="1">
      <c r="A40" s="28">
        <v>26</v>
      </c>
      <c r="B40" s="36" t="s">
        <v>52</v>
      </c>
      <c r="C40" s="81">
        <v>2.94</v>
      </c>
      <c r="D40" s="15">
        <v>2.88</v>
      </c>
      <c r="E40" s="75">
        <f t="shared" si="0"/>
        <v>-0.06</v>
      </c>
      <c r="F40" s="72"/>
      <c r="G40" s="81">
        <v>2.97</v>
      </c>
      <c r="H40" s="15">
        <v>2.98</v>
      </c>
      <c r="I40" s="75">
        <f t="shared" si="1"/>
        <v>0.01</v>
      </c>
      <c r="J40" s="72"/>
      <c r="K40" s="81">
        <v>2.95</v>
      </c>
      <c r="L40" s="15">
        <v>2.95</v>
      </c>
      <c r="M40" s="75">
        <f t="shared" si="2"/>
        <v>0</v>
      </c>
      <c r="N40" s="72"/>
      <c r="O40" s="81">
        <v>3.07</v>
      </c>
      <c r="P40" s="15">
        <v>3.13</v>
      </c>
      <c r="Q40" s="75">
        <f t="shared" si="6"/>
        <v>0.06</v>
      </c>
      <c r="R40" s="72"/>
      <c r="S40" s="81"/>
      <c r="T40" s="15">
        <v>2.99</v>
      </c>
      <c r="U40" s="75"/>
      <c r="V40" s="72"/>
      <c r="W40" s="12">
        <f t="shared" si="4"/>
        <v>2.94</v>
      </c>
      <c r="X40" s="13">
        <f t="shared" si="5"/>
        <v>3.07</v>
      </c>
      <c r="Y40" s="14"/>
      <c r="Z40" s="12">
        <v>2.88</v>
      </c>
      <c r="AA40" s="13">
        <v>3.13</v>
      </c>
    </row>
    <row r="41" spans="1:27" ht="45.75" customHeight="1">
      <c r="A41" s="28">
        <v>27</v>
      </c>
      <c r="B41" s="36" t="s">
        <v>53</v>
      </c>
      <c r="C41" s="81">
        <v>1.15</v>
      </c>
      <c r="D41" s="15">
        <v>1.15</v>
      </c>
      <c r="E41" s="75">
        <f t="shared" si="0"/>
        <v>0</v>
      </c>
      <c r="F41" s="43"/>
      <c r="G41" s="81">
        <v>1.16</v>
      </c>
      <c r="H41" s="15">
        <v>1.2</v>
      </c>
      <c r="I41" s="75">
        <f t="shared" si="1"/>
        <v>0.04</v>
      </c>
      <c r="J41" s="43"/>
      <c r="K41" s="81">
        <v>1.15</v>
      </c>
      <c r="L41" s="15">
        <v>1.15</v>
      </c>
      <c r="M41" s="75">
        <f t="shared" si="2"/>
        <v>0</v>
      </c>
      <c r="N41" s="43"/>
      <c r="O41" s="81">
        <v>1.12</v>
      </c>
      <c r="P41" s="15">
        <v>1.15</v>
      </c>
      <c r="Q41" s="75">
        <f t="shared" si="6"/>
        <v>0.03</v>
      </c>
      <c r="R41" s="43"/>
      <c r="S41" s="81">
        <v>1.3</v>
      </c>
      <c r="T41" s="15"/>
      <c r="U41" s="75"/>
      <c r="V41" s="43"/>
      <c r="W41" s="12">
        <f t="shared" si="4"/>
        <v>1.12</v>
      </c>
      <c r="X41" s="13">
        <f t="shared" si="5"/>
        <v>1.3</v>
      </c>
      <c r="Y41" s="21"/>
      <c r="Z41" s="12">
        <v>1.15</v>
      </c>
      <c r="AA41" s="13">
        <v>1.2</v>
      </c>
    </row>
    <row r="42" spans="1:27" ht="35.25" customHeight="1">
      <c r="A42" s="30">
        <v>28</v>
      </c>
      <c r="B42" s="36" t="s">
        <v>54</v>
      </c>
      <c r="C42" s="81">
        <v>1.43</v>
      </c>
      <c r="D42" s="15">
        <v>1.39</v>
      </c>
      <c r="E42" s="75">
        <f t="shared" si="0"/>
        <v>-0.04</v>
      </c>
      <c r="F42" s="42"/>
      <c r="G42" s="81"/>
      <c r="H42" s="15"/>
      <c r="I42" s="75">
        <f t="shared" si="1"/>
        <v>0</v>
      </c>
      <c r="J42" s="42"/>
      <c r="K42" s="81"/>
      <c r="L42" s="15"/>
      <c r="M42" s="75">
        <f t="shared" si="2"/>
        <v>0</v>
      </c>
      <c r="N42" s="42"/>
      <c r="O42" s="81"/>
      <c r="P42" s="15"/>
      <c r="Q42" s="75">
        <f t="shared" si="6"/>
        <v>0</v>
      </c>
      <c r="R42" s="42"/>
      <c r="S42" s="81"/>
      <c r="T42" s="15"/>
      <c r="U42" s="75">
        <f t="shared" si="3"/>
        <v>0</v>
      </c>
      <c r="V42" s="42"/>
      <c r="W42" s="12">
        <f t="shared" si="4"/>
        <v>1.43</v>
      </c>
      <c r="X42" s="13">
        <f t="shared" si="5"/>
        <v>1.43</v>
      </c>
      <c r="Y42" s="26"/>
      <c r="Z42" s="12">
        <v>1.39</v>
      </c>
      <c r="AA42" s="13">
        <v>1.39</v>
      </c>
    </row>
    <row r="43" spans="1:27" ht="39" customHeight="1">
      <c r="A43" s="28">
        <v>29</v>
      </c>
      <c r="B43" s="36" t="s">
        <v>55</v>
      </c>
      <c r="C43" s="81">
        <v>1.4275</v>
      </c>
      <c r="D43" s="15">
        <v>1.39</v>
      </c>
      <c r="E43" s="75">
        <f t="shared" si="0"/>
        <v>-0.04</v>
      </c>
      <c r="F43" s="42"/>
      <c r="G43" s="81"/>
      <c r="H43" s="15"/>
      <c r="I43" s="75">
        <f t="shared" si="1"/>
        <v>0</v>
      </c>
      <c r="J43" s="42"/>
      <c r="K43" s="81"/>
      <c r="L43" s="15"/>
      <c r="M43" s="75">
        <f t="shared" si="2"/>
        <v>0</v>
      </c>
      <c r="N43" s="42"/>
      <c r="O43" s="81"/>
      <c r="P43" s="15"/>
      <c r="Q43" s="75">
        <f t="shared" si="6"/>
        <v>0</v>
      </c>
      <c r="R43" s="42"/>
      <c r="S43" s="81"/>
      <c r="T43" s="15"/>
      <c r="U43" s="75">
        <f t="shared" si="3"/>
        <v>0</v>
      </c>
      <c r="V43" s="42"/>
      <c r="W43" s="12">
        <f t="shared" si="4"/>
        <v>1.43</v>
      </c>
      <c r="X43" s="13">
        <f t="shared" si="5"/>
        <v>1.43</v>
      </c>
      <c r="Y43" s="14"/>
      <c r="Z43" s="12">
        <v>1.39</v>
      </c>
      <c r="AA43" s="13">
        <v>1.39</v>
      </c>
    </row>
    <row r="44" spans="1:29" ht="22.5" customHeight="1" hidden="1">
      <c r="A44" s="29"/>
      <c r="B44" s="34"/>
      <c r="C44" s="84"/>
      <c r="D44" s="16"/>
      <c r="E44" s="77"/>
      <c r="F44" s="43"/>
      <c r="G44" s="84"/>
      <c r="H44" s="16"/>
      <c r="I44" s="75">
        <f t="shared" si="1"/>
        <v>0</v>
      </c>
      <c r="J44" s="43"/>
      <c r="K44" s="84"/>
      <c r="L44" s="16"/>
      <c r="M44" s="16"/>
      <c r="N44" s="77"/>
      <c r="O44" s="84"/>
      <c r="P44" s="16"/>
      <c r="Q44" s="16"/>
      <c r="R44" s="77"/>
      <c r="S44" s="84"/>
      <c r="T44" s="16"/>
      <c r="U44" s="40"/>
      <c r="V44" s="43"/>
      <c r="W44" s="19"/>
      <c r="X44" s="20"/>
      <c r="Y44" s="21"/>
      <c r="Z44" s="19"/>
      <c r="AA44" s="20"/>
      <c r="AB44" s="21"/>
      <c r="AC44" s="66"/>
    </row>
    <row r="45" spans="1:29" ht="22.5" customHeight="1" hidden="1">
      <c r="A45" s="30"/>
      <c r="B45" s="35"/>
      <c r="C45" s="81"/>
      <c r="D45" s="15"/>
      <c r="E45" s="76"/>
      <c r="F45" s="42"/>
      <c r="G45" s="81"/>
      <c r="H45" s="15"/>
      <c r="I45" s="75">
        <f t="shared" si="1"/>
        <v>0</v>
      </c>
      <c r="J45" s="42"/>
      <c r="K45" s="81"/>
      <c r="L45" s="15"/>
      <c r="M45" s="15"/>
      <c r="N45" s="76"/>
      <c r="O45" s="81"/>
      <c r="P45" s="15"/>
      <c r="Q45" s="15"/>
      <c r="R45" s="76"/>
      <c r="S45" s="81"/>
      <c r="T45" s="15"/>
      <c r="U45" s="39"/>
      <c r="V45" s="42"/>
      <c r="W45" s="24"/>
      <c r="X45" s="25"/>
      <c r="Y45" s="26"/>
      <c r="Z45" s="24"/>
      <c r="AA45" s="25"/>
      <c r="AB45" s="26"/>
      <c r="AC45" s="67"/>
    </row>
    <row r="46" spans="1:27" ht="27.75" customHeight="1" hidden="1">
      <c r="A46" s="28"/>
      <c r="B46" s="33"/>
      <c r="C46" s="81"/>
      <c r="D46" s="15"/>
      <c r="E46" s="76"/>
      <c r="F46" s="42"/>
      <c r="G46" s="81"/>
      <c r="H46" s="15"/>
      <c r="I46" s="75">
        <f t="shared" si="1"/>
        <v>0</v>
      </c>
      <c r="J46" s="42"/>
      <c r="K46" s="81"/>
      <c r="L46" s="15"/>
      <c r="M46" s="76"/>
      <c r="N46" s="42"/>
      <c r="O46" s="81"/>
      <c r="P46" s="15"/>
      <c r="Q46" s="75"/>
      <c r="R46" s="42"/>
      <c r="S46" s="81"/>
      <c r="T46" s="15"/>
      <c r="U46" s="75"/>
      <c r="V46" s="42"/>
      <c r="W46" s="12"/>
      <c r="X46" s="13"/>
      <c r="Y46" s="14"/>
      <c r="Z46" s="12"/>
      <c r="AA46" s="13"/>
    </row>
    <row r="47" spans="1:27" ht="27.75" customHeight="1" hidden="1">
      <c r="A47" s="28"/>
      <c r="B47" s="33"/>
      <c r="C47" s="81"/>
      <c r="D47" s="15"/>
      <c r="E47" s="76"/>
      <c r="F47" s="42"/>
      <c r="G47" s="81"/>
      <c r="H47" s="15"/>
      <c r="I47" s="75">
        <f t="shared" si="1"/>
        <v>0</v>
      </c>
      <c r="J47" s="42"/>
      <c r="K47" s="81"/>
      <c r="L47" s="15"/>
      <c r="M47" s="76"/>
      <c r="N47" s="42"/>
      <c r="O47" s="81"/>
      <c r="P47" s="15"/>
      <c r="Q47" s="75"/>
      <c r="R47" s="42"/>
      <c r="S47" s="81"/>
      <c r="T47" s="15"/>
      <c r="U47" s="75"/>
      <c r="V47" s="42"/>
      <c r="W47" s="12"/>
      <c r="X47" s="13"/>
      <c r="Y47" s="14"/>
      <c r="Z47" s="12"/>
      <c r="AA47" s="13"/>
    </row>
    <row r="48" spans="1:27" ht="27.75" customHeight="1" hidden="1">
      <c r="A48" s="28"/>
      <c r="B48" s="36"/>
      <c r="C48" s="81"/>
      <c r="D48" s="15"/>
      <c r="E48" s="76"/>
      <c r="F48" s="72"/>
      <c r="G48" s="81"/>
      <c r="H48" s="15"/>
      <c r="I48" s="75">
        <f t="shared" si="1"/>
        <v>0</v>
      </c>
      <c r="J48" s="72"/>
      <c r="K48" s="81"/>
      <c r="L48" s="15"/>
      <c r="M48" s="76"/>
      <c r="N48" s="72"/>
      <c r="O48" s="81"/>
      <c r="P48" s="15"/>
      <c r="Q48" s="75"/>
      <c r="R48" s="72"/>
      <c r="S48" s="81"/>
      <c r="T48" s="15"/>
      <c r="U48" s="75"/>
      <c r="V48" s="72"/>
      <c r="W48" s="12"/>
      <c r="X48" s="13"/>
      <c r="Y48" s="14"/>
      <c r="Z48" s="12"/>
      <c r="AA48" s="13"/>
    </row>
    <row r="49" spans="1:27" ht="18" hidden="1">
      <c r="A49" s="29"/>
      <c r="B49" s="36"/>
      <c r="C49" s="40"/>
      <c r="D49" s="16"/>
      <c r="E49" s="77"/>
      <c r="F49" s="43"/>
      <c r="G49" s="40"/>
      <c r="H49" s="16"/>
      <c r="I49" s="77"/>
      <c r="J49" s="43"/>
      <c r="K49" s="40"/>
      <c r="L49" s="16"/>
      <c r="M49" s="77"/>
      <c r="N49" s="43"/>
      <c r="O49" s="40"/>
      <c r="P49" s="16"/>
      <c r="Q49" s="77"/>
      <c r="R49" s="43"/>
      <c r="S49" s="40"/>
      <c r="T49" s="16"/>
      <c r="U49" s="77"/>
      <c r="V49" s="43"/>
      <c r="W49" s="19"/>
      <c r="X49" s="20"/>
      <c r="Y49" s="21"/>
      <c r="Z49" s="19"/>
      <c r="AA49" s="20"/>
    </row>
    <row r="50" spans="1:27" ht="18" hidden="1">
      <c r="A50" s="30"/>
      <c r="B50" s="36"/>
      <c r="C50" s="39"/>
      <c r="D50" s="15"/>
      <c r="E50" s="76"/>
      <c r="F50" s="42"/>
      <c r="G50" s="39"/>
      <c r="H50" s="15"/>
      <c r="I50" s="76"/>
      <c r="J50" s="42"/>
      <c r="K50" s="39"/>
      <c r="L50" s="15"/>
      <c r="M50" s="76"/>
      <c r="N50" s="42"/>
      <c r="O50" s="39"/>
      <c r="P50" s="15"/>
      <c r="Q50" s="76"/>
      <c r="R50" s="42"/>
      <c r="S50" s="39"/>
      <c r="T50" s="15"/>
      <c r="U50" s="76"/>
      <c r="V50" s="42"/>
      <c r="W50" s="24"/>
      <c r="X50" s="25"/>
      <c r="Y50" s="26"/>
      <c r="Z50" s="24"/>
      <c r="AA50" s="25"/>
    </row>
    <row r="51" spans="1:27" ht="27.75" customHeight="1" hidden="1">
      <c r="A51" s="28"/>
      <c r="B51" s="36"/>
      <c r="C51" s="39"/>
      <c r="D51" s="15"/>
      <c r="E51" s="76"/>
      <c r="F51" s="42"/>
      <c r="G51" s="39"/>
      <c r="H51" s="15"/>
      <c r="I51" s="76"/>
      <c r="J51" s="42"/>
      <c r="K51" s="39"/>
      <c r="L51" s="15"/>
      <c r="M51" s="76"/>
      <c r="N51" s="42"/>
      <c r="O51" s="39"/>
      <c r="P51" s="15"/>
      <c r="Q51" s="76"/>
      <c r="R51" s="42"/>
      <c r="S51" s="39"/>
      <c r="T51" s="15"/>
      <c r="U51" s="76"/>
      <c r="V51" s="42"/>
      <c r="W51" s="12"/>
      <c r="X51" s="13"/>
      <c r="Y51" s="14"/>
      <c r="Z51" s="12"/>
      <c r="AA51" s="13"/>
    </row>
    <row r="52" spans="1:27" ht="18" hidden="1">
      <c r="A52" s="29"/>
      <c r="B52" s="34"/>
      <c r="C52" s="40"/>
      <c r="D52" s="16"/>
      <c r="E52" s="77"/>
      <c r="F52" s="43"/>
      <c r="G52" s="40"/>
      <c r="H52" s="16"/>
      <c r="I52" s="77"/>
      <c r="J52" s="43"/>
      <c r="K52" s="40"/>
      <c r="L52" s="16"/>
      <c r="M52" s="77"/>
      <c r="N52" s="43"/>
      <c r="O52" s="40"/>
      <c r="P52" s="16"/>
      <c r="Q52" s="77"/>
      <c r="R52" s="43"/>
      <c r="S52" s="40"/>
      <c r="T52" s="16"/>
      <c r="U52" s="77"/>
      <c r="V52" s="43"/>
      <c r="W52" s="19"/>
      <c r="X52" s="20"/>
      <c r="Y52" s="21"/>
      <c r="Z52" s="19"/>
      <c r="AA52" s="20"/>
    </row>
    <row r="53" spans="1:27" ht="18" hidden="1">
      <c r="A53" s="30"/>
      <c r="B53" s="35"/>
      <c r="C53" s="39"/>
      <c r="D53" s="15"/>
      <c r="E53" s="76"/>
      <c r="F53" s="42"/>
      <c r="G53" s="39"/>
      <c r="H53" s="15"/>
      <c r="I53" s="76"/>
      <c r="J53" s="42"/>
      <c r="K53" s="39"/>
      <c r="L53" s="15"/>
      <c r="M53" s="76"/>
      <c r="N53" s="42"/>
      <c r="O53" s="39"/>
      <c r="P53" s="15"/>
      <c r="Q53" s="76"/>
      <c r="R53" s="42"/>
      <c r="S53" s="39"/>
      <c r="T53" s="15"/>
      <c r="U53" s="76"/>
      <c r="V53" s="42"/>
      <c r="W53" s="24"/>
      <c r="X53" s="25"/>
      <c r="Y53" s="26"/>
      <c r="Z53" s="24"/>
      <c r="AA53" s="25"/>
    </row>
    <row r="54" spans="1:27" ht="27.75" customHeight="1" hidden="1">
      <c r="A54" s="28"/>
      <c r="B54" s="33"/>
      <c r="C54" s="39"/>
      <c r="D54" s="15"/>
      <c r="E54" s="76"/>
      <c r="F54" s="42"/>
      <c r="G54" s="39"/>
      <c r="H54" s="15"/>
      <c r="I54" s="76"/>
      <c r="J54" s="42"/>
      <c r="K54" s="39"/>
      <c r="L54" s="15"/>
      <c r="M54" s="76"/>
      <c r="N54" s="42"/>
      <c r="O54" s="39"/>
      <c r="P54" s="15"/>
      <c r="Q54" s="76"/>
      <c r="R54" s="42"/>
      <c r="S54" s="39"/>
      <c r="T54" s="15"/>
      <c r="U54" s="76"/>
      <c r="V54" s="42"/>
      <c r="W54" s="12"/>
      <c r="X54" s="13"/>
      <c r="Y54" s="14"/>
      <c r="Z54" s="12"/>
      <c r="AA54" s="13"/>
    </row>
    <row r="55" spans="1:27" ht="27.75" customHeight="1" hidden="1">
      <c r="A55" s="28"/>
      <c r="B55" s="33"/>
      <c r="C55" s="39"/>
      <c r="D55" s="15"/>
      <c r="E55" s="76"/>
      <c r="F55" s="42"/>
      <c r="G55" s="39"/>
      <c r="H55" s="15"/>
      <c r="I55" s="76"/>
      <c r="J55" s="42"/>
      <c r="K55" s="39"/>
      <c r="L55" s="15"/>
      <c r="M55" s="76"/>
      <c r="N55" s="42"/>
      <c r="O55" s="39"/>
      <c r="P55" s="15"/>
      <c r="Q55" s="76"/>
      <c r="R55" s="42"/>
      <c r="S55" s="39"/>
      <c r="T55" s="15"/>
      <c r="U55" s="76"/>
      <c r="V55" s="42"/>
      <c r="W55" s="12"/>
      <c r="X55" s="13"/>
      <c r="Y55" s="14"/>
      <c r="Z55" s="12"/>
      <c r="AA55" s="13"/>
    </row>
    <row r="56" spans="1:27" ht="27.75" customHeight="1" hidden="1">
      <c r="A56" s="28"/>
      <c r="B56" s="36"/>
      <c r="C56" s="39"/>
      <c r="D56" s="15"/>
      <c r="E56" s="76"/>
      <c r="F56" s="72"/>
      <c r="G56" s="39"/>
      <c r="H56" s="15"/>
      <c r="I56" s="76"/>
      <c r="J56" s="72"/>
      <c r="K56" s="39"/>
      <c r="L56" s="15"/>
      <c r="M56" s="76"/>
      <c r="N56" s="72"/>
      <c r="O56" s="39"/>
      <c r="P56" s="15"/>
      <c r="Q56" s="76"/>
      <c r="R56" s="72"/>
      <c r="S56" s="39"/>
      <c r="T56" s="15"/>
      <c r="U56" s="76"/>
      <c r="V56" s="72"/>
      <c r="W56" s="12"/>
      <c r="X56" s="13"/>
      <c r="Y56" s="14"/>
      <c r="Z56" s="12"/>
      <c r="AA56" s="13"/>
    </row>
    <row r="57" spans="1:27" ht="18" hidden="1">
      <c r="A57" s="29"/>
      <c r="B57" s="36"/>
      <c r="C57" s="40"/>
      <c r="D57" s="16"/>
      <c r="E57" s="77"/>
      <c r="F57" s="43"/>
      <c r="G57" s="40"/>
      <c r="H57" s="16"/>
      <c r="I57" s="77"/>
      <c r="J57" s="43"/>
      <c r="K57" s="40"/>
      <c r="L57" s="16"/>
      <c r="M57" s="77"/>
      <c r="N57" s="43"/>
      <c r="O57" s="40"/>
      <c r="P57" s="16"/>
      <c r="Q57" s="77"/>
      <c r="R57" s="43"/>
      <c r="S57" s="40"/>
      <c r="T57" s="16"/>
      <c r="U57" s="77"/>
      <c r="V57" s="43"/>
      <c r="W57" s="19"/>
      <c r="X57" s="20"/>
      <c r="Y57" s="21"/>
      <c r="Z57" s="19"/>
      <c r="AA57" s="20"/>
    </row>
    <row r="58" spans="1:27" ht="18" hidden="1">
      <c r="A58" s="30"/>
      <c r="B58" s="36"/>
      <c r="C58" s="39"/>
      <c r="D58" s="15"/>
      <c r="E58" s="76"/>
      <c r="F58" s="42"/>
      <c r="G58" s="39"/>
      <c r="H58" s="15"/>
      <c r="I58" s="76"/>
      <c r="J58" s="42"/>
      <c r="K58" s="39"/>
      <c r="L58" s="15"/>
      <c r="M58" s="76"/>
      <c r="N58" s="42"/>
      <c r="O58" s="39"/>
      <c r="P58" s="15"/>
      <c r="Q58" s="76"/>
      <c r="R58" s="42"/>
      <c r="S58" s="39"/>
      <c r="T58" s="15"/>
      <c r="U58" s="76"/>
      <c r="V58" s="42"/>
      <c r="W58" s="24"/>
      <c r="X58" s="25"/>
      <c r="Y58" s="26"/>
      <c r="Z58" s="24"/>
      <c r="AA58" s="25"/>
    </row>
    <row r="59" spans="1:27" ht="27.75" customHeight="1" hidden="1">
      <c r="A59" s="28"/>
      <c r="B59" s="36"/>
      <c r="C59" s="39"/>
      <c r="D59" s="15"/>
      <c r="E59" s="76"/>
      <c r="F59" s="42"/>
      <c r="G59" s="39"/>
      <c r="H59" s="15"/>
      <c r="I59" s="76"/>
      <c r="J59" s="42"/>
      <c r="K59" s="39"/>
      <c r="L59" s="15"/>
      <c r="M59" s="76"/>
      <c r="N59" s="42"/>
      <c r="O59" s="39"/>
      <c r="P59" s="15"/>
      <c r="Q59" s="76"/>
      <c r="R59" s="42"/>
      <c r="S59" s="39"/>
      <c r="T59" s="15"/>
      <c r="U59" s="76"/>
      <c r="V59" s="42"/>
      <c r="W59" s="12"/>
      <c r="X59" s="13"/>
      <c r="Y59" s="14"/>
      <c r="Z59" s="12"/>
      <c r="AA59" s="13"/>
    </row>
    <row r="60" spans="1:27" ht="18" hidden="1">
      <c r="A60" s="29"/>
      <c r="B60" s="34"/>
      <c r="C60" s="40"/>
      <c r="D60" s="16"/>
      <c r="E60" s="77"/>
      <c r="F60" s="43"/>
      <c r="G60" s="40"/>
      <c r="H60" s="16"/>
      <c r="I60" s="77"/>
      <c r="J60" s="43"/>
      <c r="K60" s="40"/>
      <c r="L60" s="16"/>
      <c r="M60" s="77"/>
      <c r="N60" s="43"/>
      <c r="O60" s="40"/>
      <c r="P60" s="16"/>
      <c r="Q60" s="77"/>
      <c r="R60" s="43"/>
      <c r="S60" s="40"/>
      <c r="T60" s="16"/>
      <c r="U60" s="77"/>
      <c r="V60" s="43"/>
      <c r="W60" s="19"/>
      <c r="X60" s="20"/>
      <c r="Y60" s="21"/>
      <c r="Z60" s="19"/>
      <c r="AA60" s="20"/>
    </row>
    <row r="61" spans="1:27" ht="18" hidden="1">
      <c r="A61" s="30"/>
      <c r="B61" s="35"/>
      <c r="C61" s="39"/>
      <c r="D61" s="15"/>
      <c r="E61" s="76"/>
      <c r="F61" s="42"/>
      <c r="G61" s="39"/>
      <c r="H61" s="15"/>
      <c r="I61" s="76"/>
      <c r="J61" s="42"/>
      <c r="K61" s="39"/>
      <c r="L61" s="15"/>
      <c r="M61" s="76"/>
      <c r="N61" s="42"/>
      <c r="O61" s="39"/>
      <c r="P61" s="15"/>
      <c r="Q61" s="76"/>
      <c r="R61" s="42"/>
      <c r="S61" s="39"/>
      <c r="T61" s="15"/>
      <c r="U61" s="76"/>
      <c r="V61" s="42"/>
      <c r="W61" s="24"/>
      <c r="X61" s="25"/>
      <c r="Y61" s="26"/>
      <c r="Z61" s="24"/>
      <c r="AA61" s="25"/>
    </row>
    <row r="62" spans="1:27" ht="27.75" customHeight="1" hidden="1">
      <c r="A62" s="28"/>
      <c r="B62" s="33"/>
      <c r="C62" s="39"/>
      <c r="D62" s="15"/>
      <c r="E62" s="76"/>
      <c r="F62" s="42"/>
      <c r="G62" s="39"/>
      <c r="H62" s="15"/>
      <c r="I62" s="76"/>
      <c r="J62" s="42"/>
      <c r="K62" s="39"/>
      <c r="L62" s="15"/>
      <c r="M62" s="76"/>
      <c r="N62" s="42"/>
      <c r="O62" s="39"/>
      <c r="P62" s="15"/>
      <c r="Q62" s="76"/>
      <c r="R62" s="42"/>
      <c r="S62" s="39"/>
      <c r="T62" s="15"/>
      <c r="U62" s="76"/>
      <c r="V62" s="42"/>
      <c r="W62" s="12"/>
      <c r="X62" s="13"/>
      <c r="Y62" s="14"/>
      <c r="Z62" s="12"/>
      <c r="AA62" s="13"/>
    </row>
    <row r="63" spans="1:27" ht="27.75" customHeight="1" hidden="1">
      <c r="A63" s="28"/>
      <c r="B63" s="33"/>
      <c r="C63" s="39"/>
      <c r="D63" s="15"/>
      <c r="E63" s="76"/>
      <c r="F63" s="42"/>
      <c r="G63" s="39"/>
      <c r="H63" s="15"/>
      <c r="I63" s="76"/>
      <c r="J63" s="42"/>
      <c r="K63" s="39"/>
      <c r="L63" s="15"/>
      <c r="M63" s="76"/>
      <c r="N63" s="42"/>
      <c r="O63" s="39"/>
      <c r="P63" s="15"/>
      <c r="Q63" s="76"/>
      <c r="R63" s="42"/>
      <c r="S63" s="39"/>
      <c r="T63" s="15"/>
      <c r="U63" s="76"/>
      <c r="V63" s="42"/>
      <c r="W63" s="12"/>
      <c r="X63" s="13"/>
      <c r="Y63" s="14"/>
      <c r="Z63" s="12"/>
      <c r="AA63" s="13"/>
    </row>
    <row r="64" spans="1:27" ht="27.75" customHeight="1" hidden="1">
      <c r="A64" s="28"/>
      <c r="B64" s="36"/>
      <c r="C64" s="39"/>
      <c r="D64" s="15"/>
      <c r="E64" s="76"/>
      <c r="F64" s="72"/>
      <c r="G64" s="39"/>
      <c r="H64" s="15"/>
      <c r="I64" s="76"/>
      <c r="J64" s="72"/>
      <c r="K64" s="39"/>
      <c r="L64" s="15"/>
      <c r="M64" s="76"/>
      <c r="N64" s="72"/>
      <c r="O64" s="39"/>
      <c r="P64" s="15"/>
      <c r="Q64" s="76"/>
      <c r="R64" s="72"/>
      <c r="S64" s="39"/>
      <c r="T64" s="15"/>
      <c r="U64" s="76"/>
      <c r="V64" s="72"/>
      <c r="W64" s="12"/>
      <c r="X64" s="13"/>
      <c r="Y64" s="14"/>
      <c r="Z64" s="12"/>
      <c r="AA64" s="13"/>
    </row>
    <row r="65" ht="12.75" hidden="1"/>
    <row r="66" ht="12.75" hidden="1"/>
    <row r="67" ht="12.75" hidden="1"/>
  </sheetData>
  <sheetProtection selectLockedCells="1" selectUnlockedCells="1"/>
  <mergeCells count="28">
    <mergeCell ref="A7:A11"/>
    <mergeCell ref="B7:B11"/>
    <mergeCell ref="J8:J10"/>
    <mergeCell ref="N8:N10"/>
    <mergeCell ref="E8:E9"/>
    <mergeCell ref="I8:I9"/>
    <mergeCell ref="M8:M9"/>
    <mergeCell ref="G7:J7"/>
    <mergeCell ref="C7:F7"/>
    <mergeCell ref="V8:V10"/>
    <mergeCell ref="W7:Y7"/>
    <mergeCell ref="Z7:AB7"/>
    <mergeCell ref="F8:F10"/>
    <mergeCell ref="R8:R10"/>
    <mergeCell ref="Q8:Q9"/>
    <mergeCell ref="U8:U9"/>
    <mergeCell ref="S7:V7"/>
    <mergeCell ref="O7:R7"/>
    <mergeCell ref="K7:N7"/>
    <mergeCell ref="Z8:Z9"/>
    <mergeCell ref="AA8:AA9"/>
    <mergeCell ref="AB8:AB9"/>
    <mergeCell ref="AC8:AC10"/>
    <mergeCell ref="W10:X10"/>
    <mergeCell ref="Z10:AA10"/>
    <mergeCell ref="W8:W9"/>
    <mergeCell ref="X8:X9"/>
    <mergeCell ref="Y8:Y9"/>
  </mergeCells>
  <conditionalFormatting sqref="W10">
    <cfRule type="containsText" priority="126" dxfId="0" operator="containsText" stopIfTrue="1" text="WARNING">
      <formula>NOT(ISERROR(SEARCH("WARNING",W10)))</formula>
    </cfRule>
  </conditionalFormatting>
  <conditionalFormatting sqref="Z10">
    <cfRule type="containsText" priority="96" dxfId="0" operator="containsText" stopIfTrue="1" text="WARNING">
      <formula>NOT(ISERROR(SEARCH("WARNING",Z10)))</formula>
    </cfRule>
  </conditionalFormatting>
  <conditionalFormatting sqref="I13:I27 I40:I48 I30:I37">
    <cfRule type="cellIs" priority="84" dxfId="0" operator="greaterThan" stopIfTrue="1">
      <formula>0</formula>
    </cfRule>
  </conditionalFormatting>
  <conditionalFormatting sqref="M46:M48 M13:M27 M40:M43 M30:M37">
    <cfRule type="cellIs" priority="69" dxfId="0" operator="greaterThan" stopIfTrue="1">
      <formula>0</formula>
    </cfRule>
  </conditionalFormatting>
  <conditionalFormatting sqref="Q46:Q48 Q13:Q27 Q40:Q43 Q30:Q37">
    <cfRule type="cellIs" priority="68" dxfId="0" operator="greaterThan" stopIfTrue="1">
      <formula>0</formula>
    </cfRule>
  </conditionalFormatting>
  <conditionalFormatting sqref="U46:U48 U13:U37 U40:U43">
    <cfRule type="cellIs" priority="67" dxfId="0" operator="greaterThan" stopIfTrue="1">
      <formula>0</formula>
    </cfRule>
  </conditionalFormatting>
  <conditionalFormatting sqref="E46:E48 E13:E27 E40:E43 E30:E37">
    <cfRule type="cellIs" priority="66" dxfId="0" operator="greaterThan" stopIfTrue="1">
      <formula>0</formula>
    </cfRule>
  </conditionalFormatting>
  <conditionalFormatting sqref="I52:I56 I60:I64">
    <cfRule type="cellIs" priority="55" dxfId="0" operator="greaterThan" stopIfTrue="1">
      <formula>0</formula>
    </cfRule>
  </conditionalFormatting>
  <conditionalFormatting sqref="M52:M56 M60:M64">
    <cfRule type="cellIs" priority="54" dxfId="0" operator="greaterThan" stopIfTrue="1">
      <formula>0</formula>
    </cfRule>
  </conditionalFormatting>
  <conditionalFormatting sqref="Q52:Q56 Q60:Q64">
    <cfRule type="cellIs" priority="53" dxfId="0" operator="greaterThan" stopIfTrue="1">
      <formula>0</formula>
    </cfRule>
  </conditionalFormatting>
  <conditionalFormatting sqref="U52:U56 U60:U64">
    <cfRule type="cellIs" priority="52" dxfId="0" operator="greaterThan" stopIfTrue="1">
      <formula>0</formula>
    </cfRule>
  </conditionalFormatting>
  <conditionalFormatting sqref="E52:E56 E60:E64">
    <cfRule type="cellIs" priority="51" dxfId="0" operator="greaterThan" stopIfTrue="1">
      <formula>0</formula>
    </cfRule>
  </conditionalFormatting>
  <conditionalFormatting sqref="I49:I51 I57:I59">
    <cfRule type="cellIs" priority="50" dxfId="0" operator="greaterThan" stopIfTrue="1">
      <formula>0</formula>
    </cfRule>
  </conditionalFormatting>
  <conditionalFormatting sqref="M49:M51 M57:M59">
    <cfRule type="cellIs" priority="49" dxfId="0" operator="greaterThan" stopIfTrue="1">
      <formula>0</formula>
    </cfRule>
  </conditionalFormatting>
  <conditionalFormatting sqref="Q49:Q51 Q57:Q59">
    <cfRule type="cellIs" priority="48" dxfId="0" operator="greaterThan" stopIfTrue="1">
      <formula>0</formula>
    </cfRule>
  </conditionalFormatting>
  <conditionalFormatting sqref="U49:U51 U57:U59">
    <cfRule type="cellIs" priority="47" dxfId="0" operator="greaterThan" stopIfTrue="1">
      <formula>0</formula>
    </cfRule>
  </conditionalFormatting>
  <conditionalFormatting sqref="E49:E51 E57:E59">
    <cfRule type="cellIs" priority="46" dxfId="0" operator="greaterThan" stopIfTrue="1">
      <formula>0</formula>
    </cfRule>
  </conditionalFormatting>
  <conditionalFormatting sqref="E44:E45">
    <cfRule type="cellIs" priority="13" dxfId="0" operator="greaterThan" stopIfTrue="1">
      <formula>0</formula>
    </cfRule>
  </conditionalFormatting>
  <conditionalFormatting sqref="R44:R45">
    <cfRule type="cellIs" priority="12" dxfId="0" operator="greaterThan" stopIfTrue="1">
      <formula>0</formula>
    </cfRule>
  </conditionalFormatting>
  <conditionalFormatting sqref="N44:N45">
    <cfRule type="cellIs" priority="11" dxfId="0" operator="greaterThan" stopIfTrue="1">
      <formula>0</formula>
    </cfRule>
  </conditionalFormatting>
  <conditionalFormatting sqref="H36:H37">
    <cfRule type="cellIs" priority="10" dxfId="0" operator="greaterThan" stopIfTrue="1">
      <formula>0</formula>
    </cfRule>
  </conditionalFormatting>
  <conditionalFormatting sqref="L36:L37">
    <cfRule type="cellIs" priority="9" dxfId="0" operator="greaterThan" stopIfTrue="1">
      <formula>0</formula>
    </cfRule>
  </conditionalFormatting>
  <conditionalFormatting sqref="P36:P37">
    <cfRule type="cellIs" priority="8" dxfId="0" operator="greaterThan" stopIfTrue="1">
      <formula>0</formula>
    </cfRule>
  </conditionalFormatting>
  <conditionalFormatting sqref="T36:T37">
    <cfRule type="cellIs" priority="7" dxfId="0" operator="greaterThan" stopIfTrue="1">
      <formula>0</formula>
    </cfRule>
  </conditionalFormatting>
  <conditionalFormatting sqref="D36:D37">
    <cfRule type="cellIs" priority="6" dxfId="0" operator="greaterThan" stopIfTrue="1">
      <formula>0</formula>
    </cfRule>
  </conditionalFormatting>
  <conditionalFormatting sqref="I28:I29">
    <cfRule type="cellIs" priority="5" dxfId="0" operator="greaterThan" stopIfTrue="1">
      <formula>0</formula>
    </cfRule>
  </conditionalFormatting>
  <conditionalFormatting sqref="M28:M29">
    <cfRule type="cellIs" priority="4" dxfId="0" operator="greaterThan" stopIfTrue="1">
      <formula>0</formula>
    </cfRule>
  </conditionalFormatting>
  <conditionalFormatting sqref="Q28:Q29">
    <cfRule type="cellIs" priority="3" dxfId="0" operator="greaterThan" stopIfTrue="1">
      <formula>0</formula>
    </cfRule>
  </conditionalFormatting>
  <conditionalFormatting sqref="E28:E29">
    <cfRule type="cellIs" priority="1" dxfId="0" operator="greaterThan" stopIfTrue="1">
      <formula>0</formula>
    </cfRule>
  </conditionalFormatting>
  <printOptions horizontalCentered="1"/>
  <pageMargins left="0.1968503937007874" right="0.1968503937007874" top="0.7874015748031497" bottom="0.5511811023622047" header="0.3937007874015748" footer="0.5118110236220472"/>
  <pageSetup fitToHeight="1" fitToWidth="1" horizontalDpi="300" verticalDpi="300" orientation="landscape" paperSize="9" scale="31" r:id="rId1"/>
  <headerFooter alignWithMargins="0">
    <oddHeader>&amp;R&amp;P</oddHeader>
  </headerFooter>
  <rowBreaks count="1" manualBreakCount="1">
    <brk id="43" max="28" man="1"/>
  </rowBreaks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STheo</dc:creator>
  <cp:keywords/>
  <dc:description/>
  <cp:lastModifiedBy>User</cp:lastModifiedBy>
  <cp:lastPrinted>2013-09-13T10:02:24Z</cp:lastPrinted>
  <dcterms:created xsi:type="dcterms:W3CDTF">2013-01-11T07:37:42Z</dcterms:created>
  <dcterms:modified xsi:type="dcterms:W3CDTF">2013-09-13T10:02:29Z</dcterms:modified>
  <cp:category/>
  <cp:version/>
  <cp:contentType/>
  <cp:contentStatus/>
</cp:coreProperties>
</file>