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6015" windowHeight="40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ΚΑΤΗΓΟΡΙΕΣ'!$A$1:$S$110</definedName>
  </definedNames>
  <calcPr fullCalcOnLoad="1"/>
</workbook>
</file>

<file path=xl/sharedStrings.xml><?xml version="1.0" encoding="utf-8"?>
<sst xmlns="http://schemas.openxmlformats.org/spreadsheetml/2006/main" count="433" uniqueCount="139">
  <si>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</si>
  <si>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</si>
  <si>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</si>
  <si>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</si>
  <si>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</si>
  <si>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</si>
  <si>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</si>
  <si>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</si>
  <si>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</si>
  <si>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</si>
  <si>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</si>
  <si>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</si>
  <si>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</si>
  <si>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</si>
  <si>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</si>
  <si>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</si>
  <si>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</si>
  <si>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</si>
  <si>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</si>
  <si>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</si>
  <si>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</si>
  <si>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</si>
  <si>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</si>
  <si>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</si>
  <si>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</si>
  <si>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</si>
  <si>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</si>
  <si>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</si>
  <si>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</si>
  <si>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</si>
  <si>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</si>
  <si>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</si>
  <si>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</si>
  <si>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</si>
  <si>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</si>
  <si>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</si>
  <si>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</si>
  <si>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</si>
  <si>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</si>
  <si>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</si>
  <si>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</si>
  <si>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</si>
  <si>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</si>
  <si>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</si>
  <si>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</si>
  <si>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</si>
  <si>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</si>
  <si>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</si>
  <si>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</si>
  <si>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</si>
  <si>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</si>
  <si>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</si>
  <si>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</si>
  <si>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</si>
  <si>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</si>
  <si>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</si>
  <si>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</si>
  <si>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</si>
  <si>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</si>
  <si>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</si>
  <si>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</si>
  <si>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</si>
  <si>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</si>
  <si>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</si>
  <si>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</si>
  <si>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</si>
  <si>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</si>
  <si>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</si>
  <si>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</si>
  <si>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</si>
  <si>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</si>
  <si>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</si>
  <si>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</si>
  <si>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</si>
  <si>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</si>
  <si>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</si>
  <si>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</si>
  <si>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</si>
  <si>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</si>
  <si>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</si>
  <si>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</si>
  <si>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</si>
  <si>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</si>
  <si>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</si>
  <si>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</si>
  <si>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</si>
  <si>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</si>
  <si>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</si>
  <si>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</si>
  <si>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</si>
  <si>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</si>
  <si>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</si>
  <si>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</si>
  <si>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</si>
  <si>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</si>
  <si>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</si>
  <si>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ΥΠΕΡΑΓΟΡΑ  Δ&amp;Α ΛΑΖΑΡΗ, 28ης ΟΚΤΩΒΡΙΟΥ 13, ΛΙΟΠΕΤΡΙ</t>
  </si>
  <si>
    <t>ΥΠΕΡΑΓΟΡΑ  Α/ΦΟΙ ΠΗΛΑΒΑΚΗ ΛΕΩΦ. ΑΘΑΛΑΣΣΑΣ 99, 2011 ΣΤΡΟΒΟΛΟΣ</t>
  </si>
  <si>
    <t>ΥΠΕΡΑΓΟΡΑ ΑΛΦΑ-ΣΙΓΜΑ ΣΟΦΟΚΛΕΟΥΣ (ΛΕΩΦ.ΜΑΚΑΡΙΟΥ 233Β, 3105 ΛΕΜΕΣΟΣ)</t>
  </si>
  <si>
    <t>ΥΠΕΡΑΓΟΡΑ  ΗΛΙΑΣ (ΛΕΩΦ. ΜΕΣΟΓΗΣ 119, 8020, ΠΑΦΟΣ)</t>
  </si>
  <si>
    <t xml:space="preserve"> ΣΠΥΡΟΣ ΠΡΟΚΟΠΙΟΥ (ΛΕΩΦ. ΑΘΗΝΩΝ 50,ΑΡΑΔΙΠΠΟΥ)</t>
  </si>
  <si>
    <t>ΤΡΙΑΝΤΑΦΥΛΛΟΥ (ΓΡΑΒΙΑΣ, ΚΙΤΙ)</t>
  </si>
  <si>
    <t>ΑΛΑΜΠΡΙΤΗΣ (25ΗΣ ΜΑΡΤΙΟΥ, ΑΡΑΔΙΠΠΟΥ)</t>
  </si>
  <si>
    <t>ΤΡΕΜΕΤΟΥΣΙΩΤΗΣ (ΜΥΣΤΡΑ, ΑΓΙΟΣ ΝΙΚΟΛΑΟΣ)</t>
  </si>
  <si>
    <t>ΣΙΗΚΚΗ (28ΗΣ ΟΚΤΩΒΡΙΟΥ, ΑΡΑΔΙΠΠΟΥ)</t>
  </si>
  <si>
    <t>ΥΠΕΡΑΓΟΡΑ  ΣΠΥΡΟΣ ΠΡΟΚΟΠΙΟΥ                          (ΛΕΩΦ. ΑΘΗΝΩΝ 50,ΑΡΑΔΙΠΠΟΥ)</t>
  </si>
  <si>
    <t>ΚΟΝΣΕΡΒΟΠΟΙΗΜΕΝΑ ΠΑΡΑΓΩΓΑ ΚΡΕΑΤΩΝ ΚΑΙ ΨΑΡΙΩΝ</t>
  </si>
  <si>
    <t xml:space="preserve"> 09/07/15</t>
  </si>
  <si>
    <t>09/07/2015</t>
  </si>
  <si>
    <t>ΣΥΝΟΛΙΚΟ ΚΟΣΤΟΣ ΑΓΟΡΑΣ  ΚΑΙ ΔΕΙΚΤΗΣ ΤΙΜΩΝ 73 ΚΟΙΝΩΝ ΠΡΟΪΟΝΤΩΝ ΑΝΑ ΥΠΕΡΑΓΟΡΑ ΑΝΑ ΚΑΤΗΓΟΡΙΑ - ΛΑΡΝΑΚΑ</t>
  </si>
  <si>
    <t>ΚΟΛΙΑΣ (ΑΡΧ. ΜΑΚΑΡΙΟΥ ΛΑΚΑΤΑΜΕΙΑ)</t>
  </si>
  <si>
    <t>Α. ΑΥΓΟΥΣΤΗ (ΛΕΩΦ. ΤΣΕΡΙΟΥ ΣΤΡΟΒΟΛΟΣ)</t>
  </si>
  <si>
    <t>Σ. ΓΕΩΡΓΙΑΔΗ (ΙΠΠΟΔΡΟΜΙΩΝ ΑΓΙΟΣ ΔΟΜΕΤΙΟΣ)</t>
  </si>
  <si>
    <t>ΠΑΠΑΓΙΑΝΝΗΣ (ΑΓ. ΙΛΑΡΙΩΝΟΣ ΚΑΪΜΑΚΛΙ)</t>
  </si>
  <si>
    <t>OLYMPIC (ΣΑΝΤΑΡΟΖΑΣ ΣΤΟΒΟΛΟΣ)</t>
  </si>
  <si>
    <t>Α/ΦΟΙ ΠΗΛΑΒΑΚΗ (ΛΕΩΦ. ΑΘΑΛΑΣΣΑΣ ΣΤΡΟΒΟΛΟΣ)</t>
  </si>
  <si>
    <t>ΘΕΑ ΤΟΥΜΠΑ 45, ΤΣΕΡΙ</t>
  </si>
  <si>
    <t>ΔΗΜΟΣ No.4 
(ΛΕΩΦ. ΑΡΙΣΤΟΦΑΝΟΥΣ 15, 
 ΣΤΡΟΒΟΛΟΣ)</t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</si>
  <si>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>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60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</si>
  <si>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ΚΑΤΕΨΥΓΜΕΝΑ ΛΑΧΑΝΙΚΑ</t>
  </si>
  <si>
    <r>
      <t>ΣΥΝΟΛΙΚΟ ΚΟΣΤΟΣ ΑΓΟΡΑΣ ΚΑΙ ΔΕΙΚΤΗΣ ΤΙΜ</t>
    </r>
    <r>
      <rPr>
        <b/>
        <sz val="12"/>
        <color indexed="8"/>
        <rFont val="Arial"/>
        <family val="2"/>
      </rPr>
      <t>ΩΝ 71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</si>
  <si>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ΛΙΤΣΑ ΒΡΥΣΟΥΛΛΕΣ</t>
  </si>
  <si>
    <t>ΞΕΝΗΣ ΠΑΡΑΛΙΜΝΙ</t>
  </si>
  <si>
    <t>ΠΟΤΑΜΟΣ ΠΑΛΑΛΙΜΝΙ</t>
  </si>
  <si>
    <t>ΥΠΕΡΑΓΟΡΑ  Α&amp;Α ΛΑΖΑΡΗ ΛΙΟΠΕΤΡΙ</t>
  </si>
  <si>
    <t>Μ.ΝΙΚΟΛΑΟΥ &amp; ΥΙΟΣ (ΛΕΜΕΣΟΣ)</t>
  </si>
  <si>
    <t>ΤΣΙΑΡΤΑΣ (ΑΓΙΑ ΦΥΛΑ)</t>
  </si>
  <si>
    <t>ΥΠΕΡΑΓΟΡΑ        ΑΓΙΟΣ ΓΕΩΡΓΙΟΣ</t>
  </si>
  <si>
    <t>ΤΟ ΠΡΩΤΟ (ΕΥΓΕΝΙΟΥ ΒΟΥΛΓΑΡΕΩΣ)</t>
  </si>
  <si>
    <t>ΠΑΠΑΣ (ΓΕΡΜΑΣΟΓΕΙΑ)</t>
  </si>
  <si>
    <t>ΑΛΦΑ-ΣΙΓΜΑ ΣΟΦΟΚΛΕΟΥΣ (ΛΕΜΕΣΟΣ)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</si>
  <si>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</t>
    </r>
    <r>
      <rPr>
        <b/>
        <sz val="12"/>
        <rFont val="Arial"/>
        <family val="2"/>
      </rPr>
      <t xml:space="preserve"> 50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ΠΡΟΪΟΝΤΩΝ ΑΝΑ ΥΠΕΡΑΓΟΡΑ ΑΝΑ ΚΑΤΗΓΟΡΙΑ - ΛΕΜΕΣΟΣ</t>
    </r>
  </si>
  <si>
    <t>YK LONDON (ΛΕΩΦ.ΜΕΣΟΓΗΣ)</t>
  </si>
  <si>
    <t>ΙΟΡΔΑΝΟΥΣ (ΚΙΣΣΟΝΕΡΓΑ)</t>
  </si>
  <si>
    <t>ΗΛΙΑΣ (ΛΕΩΦ.ΜΕΣΟΓΗΣ)</t>
  </si>
  <si>
    <t>ΘΡΑΣΟΣ (ΓΕΡΟΣΚΗΠΟΥ)</t>
  </si>
  <si>
    <t>ΒΛΑΔΙΜΗΡΟΥ (ΛΕΩΦ.ΕΛΛΑΔΟΣ)</t>
  </si>
  <si>
    <t xml:space="preserve"> AGGELOS SUPERMARKET (ΛΕΩΦ.ΓΡΙΒΑ ΔΙΓΕΝΗ )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</si>
  <si>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>ΜΩΝ 55 ΚΟΙΝ</t>
    </r>
    <r>
      <rPr>
        <b/>
        <sz val="12"/>
        <rFont val="Arial"/>
        <family val="2"/>
      </rPr>
      <t>ΩΝ ΠΡΟΪΟΝΤΩΝ ΑΝΑ ΥΠΕΡΑΓΟΡΑ ΑΝΑ ΚΑΤΗΓΟΡΙΑ - ΠΑΦΟΣ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</si>
</sst>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8.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7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57" fillId="24" borderId="67" xfId="101" applyFill="1" applyBorder="1" applyAlignment="1" applyProtection="1">
      <alignment horizontal="left" vertical="center"/>
      <protection locked="0"/>
    </xf>
    <xf numFmtId="0" fontId="22" fillId="20" borderId="35" xfId="117" applyFont="1" applyFill="1" applyBorder="1" applyAlignment="1" applyProtection="1">
      <alignment horizontal="center"/>
      <protection locked="0"/>
    </xf>
    <xf numFmtId="180" fontId="22" fillId="20" borderId="47" xfId="117" applyNumberFormat="1" applyFont="1" applyFill="1" applyBorder="1" applyAlignment="1" applyProtection="1">
      <alignment horizontal="center" wrapText="1"/>
      <protection locked="0"/>
    </xf>
    <xf numFmtId="4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0" xfId="117" applyNumberFormat="1" applyFont="1" applyFill="1" applyBorder="1" applyAlignment="1" applyProtection="1">
      <alignment horizontal="center"/>
      <protection locked="0"/>
    </xf>
    <xf numFmtId="0" fontId="22" fillId="25" borderId="41" xfId="117" applyFont="1" applyFill="1" applyBorder="1" applyAlignment="1" applyProtection="1">
      <alignment horizontal="center"/>
      <protection locked="0"/>
    </xf>
    <xf numFmtId="180" fontId="22" fillId="25" borderId="48" xfId="117" applyNumberFormat="1" applyFont="1" applyFill="1" applyBorder="1" applyAlignment="1" applyProtection="1">
      <alignment horizontal="center" wrapText="1"/>
      <protection locked="0"/>
    </xf>
    <xf numFmtId="4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30" xfId="117" applyNumberFormat="1" applyFont="1" applyFill="1" applyBorder="1" applyAlignment="1" applyProtection="1">
      <alignment horizontal="center"/>
      <protection locked="0"/>
    </xf>
    <xf numFmtId="0" fontId="22" fillId="0" borderId="41" xfId="117" applyFont="1" applyFill="1" applyBorder="1" applyAlignment="1" applyProtection="1">
      <alignment horizontal="center"/>
      <protection locked="0"/>
    </xf>
    <xf numFmtId="180" fontId="22" fillId="0" borderId="48" xfId="117" applyNumberFormat="1" applyFont="1" applyFill="1" applyBorder="1" applyAlignment="1" applyProtection="1">
      <alignment horizontal="center" wrapText="1"/>
      <protection locked="0"/>
    </xf>
    <xf numFmtId="4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30" xfId="117" applyNumberFormat="1" applyFont="1" applyFill="1" applyBorder="1" applyAlignment="1" applyProtection="1">
      <alignment horizontal="center"/>
      <protection locked="0"/>
    </xf>
    <xf numFmtId="4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30" xfId="117" applyNumberFormat="1" applyFont="1" applyFill="1" applyBorder="1" applyAlignment="1" applyProtection="1">
      <alignment horizontal="center"/>
      <protection locked="0"/>
    </xf>
    <xf numFmtId="0" fontId="22" fillId="0" borderId="15" xfId="117" applyFont="1" applyFill="1" applyBorder="1" applyAlignment="1" applyProtection="1">
      <alignment horizontal="center"/>
      <protection locked="0"/>
    </xf>
    <xf numFmtId="180" fontId="22" fillId="0" borderId="53" xfId="117" applyNumberFormat="1" applyFont="1" applyFill="1" applyBorder="1" applyAlignment="1" applyProtection="1">
      <alignment horizontal="center" wrapText="1"/>
      <protection locked="0"/>
    </xf>
    <xf numFmtId="4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20" xfId="117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75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57" fillId="20" borderId="83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24" fillId="20" borderId="86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87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0" xfId="101" applyFill="1" applyBorder="1" applyAlignment="1" applyProtection="1">
      <alignment horizontal="center" vertical="center"/>
      <protection/>
    </xf>
    <xf numFmtId="0" fontId="57" fillId="20" borderId="91" xfId="101" applyFill="1" applyBorder="1" applyAlignment="1" applyProtection="1">
      <alignment horizontal="center" vertical="center"/>
      <protection/>
    </xf>
    <xf numFmtId="0" fontId="57" fillId="20" borderId="92" xfId="10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0" fillId="0" borderId="12" xfId="67" applyFont="1" applyBorder="1" applyAlignment="1" applyProtection="1">
      <alignment horizontal="center" vertical="center"/>
      <protection locked="0"/>
    </xf>
    <xf numFmtId="0" fontId="70" fillId="0" borderId="13" xfId="67" applyFont="1" applyBorder="1" applyAlignment="1" applyProtection="1">
      <alignment horizontal="center" vertical="center"/>
      <protection locked="0"/>
    </xf>
    <xf numFmtId="0" fontId="70" fillId="0" borderId="14" xfId="67" applyFont="1" applyBorder="1" applyAlignment="1" applyProtection="1">
      <alignment horizontal="center" vertical="center"/>
      <protection locked="0"/>
    </xf>
    <xf numFmtId="0" fontId="71" fillId="20" borderId="80" xfId="0" applyFont="1" applyFill="1" applyBorder="1" applyAlignment="1" applyProtection="1">
      <alignment horizontal="center" wrapText="1"/>
      <protection/>
    </xf>
    <xf numFmtId="0" fontId="71" fillId="20" borderId="81" xfId="0" applyFont="1" applyFill="1" applyBorder="1" applyAlignment="1" applyProtection="1">
      <alignment horizontal="center" wrapText="1"/>
      <protection/>
    </xf>
    <xf numFmtId="0" fontId="71" fillId="20" borderId="82" xfId="0" applyFont="1" applyFill="1" applyBorder="1" applyAlignment="1" applyProtection="1">
      <alignment horizontal="center" wrapText="1"/>
      <protection/>
    </xf>
    <xf numFmtId="0" fontId="71" fillId="20" borderId="74" xfId="0" applyFont="1" applyFill="1" applyBorder="1" applyAlignment="1" applyProtection="1">
      <alignment horizontal="center" wrapText="1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4" borderId="47" xfId="0" applyNumberFormat="1" applyFont="1" applyFill="1" applyBorder="1" applyAlignment="1" applyProtection="1">
      <alignment horizontal="center" vertical="center" wrapText="1"/>
      <protection locked="0"/>
    </xf>
    <xf numFmtId="180" fontId="22" fillId="2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7" xfId="0" applyNumberFormat="1" applyFont="1" applyFill="1" applyBorder="1" applyAlignment="1" applyProtection="1">
      <alignment horizontal="center" vertical="center"/>
      <protection locked="0"/>
    </xf>
    <xf numFmtId="4" fontId="22" fillId="20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60 ΚΟΙΝΩΝ ΠΡΟΪΟΝΤΩΝ ΑΝΑ ΥΠΕΡΑΓOΡΑ ΛΕΥΚΩΣΙΑΣ 09/07/2015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53648383"/>
        <c:axId val="38058952"/>
      </c:barChart>
      <c:catAx>
        <c:axId val="5364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58952"/>
        <c:crosses val="autoZero"/>
        <c:auto val="1"/>
        <c:lblOffset val="100"/>
        <c:tickLblSkip val="1"/>
        <c:noMultiLvlLbl val="0"/>
      </c:catAx>
      <c:valAx>
        <c:axId val="38058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48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71 ΚΟΙΝΑ ΠΡΟΪΟΝΤΑ _ΑΜΜΟΧΩΣΤΟΣ  09/07/2015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46082905"/>
        <c:axId val="9479890"/>
      </c:barChart>
      <c:catAx>
        <c:axId val="46082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79890"/>
        <c:crosses val="autoZero"/>
        <c:auto val="1"/>
        <c:lblOffset val="100"/>
        <c:tickLblSkip val="1"/>
        <c:noMultiLvlLbl val="0"/>
      </c:catAx>
      <c:valAx>
        <c:axId val="9479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82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5825"/>
          <c:h val="0.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25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32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23925"/>
          <c:w val="0.314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"/>
          <c:w val="0.583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14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2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2725"/>
          <c:h val="0.7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4175"/>
          <c:h val="0.7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5"/>
          <c:w val="0.4335"/>
          <c:h val="0.36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17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60 ΚΟΙΝΑ ΠΡΟΪΟΝΤΑ _ΛΕΥΚΩΣΙΑ 09/07/2015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21876617"/>
        <c:axId val="39007618"/>
      </c:barChart>
      <c:catAx>
        <c:axId val="2187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07618"/>
        <c:crosses val="autoZero"/>
        <c:auto val="1"/>
        <c:lblOffset val="100"/>
        <c:tickLblSkip val="1"/>
        <c:noMultiLvlLbl val="0"/>
      </c:catAx>
      <c:valAx>
        <c:axId val="39007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76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"/>
          <c:w val="0.4425"/>
          <c:h val="0.37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ΑΜΜΟΧΩΣΤΟΣ_09/07/2015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3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50 ΚΟΙΝΩΝ ΠΡΟΪΟΝΤΩΝ ΑΝΑ ΥΠΕΡΑΓOΡΑ ΛΕΜΕΣΟΥ 09/07/2015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8841715"/>
        <c:axId val="34215708"/>
      </c:barChart>
      <c:catAx>
        <c:axId val="884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15708"/>
        <c:crosses val="autoZero"/>
        <c:auto val="1"/>
        <c:lblOffset val="100"/>
        <c:tickLblSkip val="1"/>
        <c:noMultiLvlLbl val="0"/>
      </c:catAx>
      <c:valAx>
        <c:axId val="34215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41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50 ΚΟΙΝΑ ΠΡΟΪΟΝΤΑ _ΛΕΜΕΣΟΣ 09/07/2015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138301"/>
        <c:axId val="34556566"/>
      </c:barChart>
      <c:catAx>
        <c:axId val="413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56566"/>
        <c:crosses val="autoZero"/>
        <c:auto val="1"/>
        <c:lblOffset val="100"/>
        <c:tickLblSkip val="1"/>
        <c:noMultiLvlLbl val="0"/>
      </c:catAx>
      <c:valAx>
        <c:axId val="34556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8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73 ΚΟΙΝΩΝ ΠΡΟΪΟΝΤΩΝ ΑΝΑ ΥΠΕΡΑΓOΡΑ ΛΑΡΝΑΚΑΣ 09/07/2015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23567207"/>
        <c:axId val="1153520"/>
      </c:barChart>
      <c:catAx>
        <c:axId val="2356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3520"/>
        <c:crosses val="autoZero"/>
        <c:auto val="1"/>
        <c:lblOffset val="100"/>
        <c:tickLblSkip val="1"/>
        <c:noMultiLvlLbl val="0"/>
      </c:catAx>
      <c:valAx>
        <c:axId val="1153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67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73 ΚΟΙΝΑ ΠΡΟΪΟΝΤΑ _ΛΑΡΝΑΚΑ 09/07/2015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65750641"/>
        <c:axId val="56799018"/>
      </c:barChart>
      <c:catAx>
        <c:axId val="6575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99018"/>
        <c:crosses val="autoZero"/>
        <c:auto val="1"/>
        <c:lblOffset val="100"/>
        <c:tickLblSkip val="1"/>
        <c:noMultiLvlLbl val="0"/>
      </c:catAx>
      <c:valAx>
        <c:axId val="56799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0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55 ΚΟΙΝΩΝ ΠΡΟΪΟΝΤΩΝ ΑΝΑ ΥΠΕΡΑΓOΡΑ ΠΑΦΟΥ 09/07/2015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6318555"/>
        <c:axId val="57742404"/>
      </c:barChart>
      <c:catAx>
        <c:axId val="163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2404"/>
        <c:crosses val="autoZero"/>
        <c:auto val="1"/>
        <c:lblOffset val="100"/>
        <c:tickLblSkip val="1"/>
        <c:noMultiLvlLbl val="0"/>
      </c:catAx>
      <c:valAx>
        <c:axId val="57742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1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55 ΚΟΙΝΑ ΠΡΟΪΟΝΤΑ _ΠΑΦΟΣ 09/07/2015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982693"/>
        <c:axId val="35795774"/>
      </c:barChart>
      <c:catAx>
        <c:axId val="29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95774"/>
        <c:crosses val="autoZero"/>
        <c:auto val="1"/>
        <c:lblOffset val="100"/>
        <c:tickLblSkip val="1"/>
        <c:noMultiLvlLbl val="0"/>
      </c:catAx>
      <c:valAx>
        <c:axId val="35795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2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71 ΚΟΙΝΩΝ ΠΡΟΪΟΝΤΩΝ ΑΝΑ ΥΠΕΡΑΓOΡΑ ΑΜΜΟΧΩΣΤΟΥ 09/07/2015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27093199"/>
        <c:axId val="808472"/>
      </c:barChart>
      <c:catAx>
        <c:axId val="2709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472"/>
        <c:crosses val="autoZero"/>
        <c:auto val="1"/>
        <c:lblOffset val="100"/>
        <c:tickLblSkip val="1"/>
        <c:noMultiLvlLbl val="0"/>
      </c:catAx>
      <c:valAx>
        <c:axId val="80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93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E35" activeCellId="1" sqref="A35:A40 E35:E4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4"/>
      <c r="B1" s="304"/>
      <c r="C1" s="304"/>
      <c r="D1" s="304"/>
      <c r="E1" s="304"/>
    </row>
    <row r="2" spans="1:5" ht="21.75">
      <c r="A2" s="305" t="s">
        <v>66</v>
      </c>
      <c r="B2" s="305"/>
      <c r="C2" s="305"/>
      <c r="D2" s="305"/>
      <c r="E2" s="305"/>
    </row>
    <row r="3" spans="1:5" ht="34.5" customHeight="1">
      <c r="A3" s="249" t="s">
        <v>65</v>
      </c>
      <c r="B3" s="250" t="s">
        <v>107</v>
      </c>
      <c r="C3" s="251"/>
      <c r="D3" s="251"/>
      <c r="E3" s="251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60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1" t="s">
        <v>110</v>
      </c>
      <c r="B7" s="282">
        <v>141.11000000000004</v>
      </c>
      <c r="C7" s="283">
        <v>100</v>
      </c>
      <c r="D7" s="284">
        <v>14</v>
      </c>
      <c r="E7" s="285">
        <v>5</v>
      </c>
    </row>
    <row r="8" spans="1:5" ht="24.75" customHeight="1">
      <c r="A8" s="286" t="s">
        <v>111</v>
      </c>
      <c r="B8" s="287">
        <v>142.85999999999999</v>
      </c>
      <c r="C8" s="288">
        <v>101.24016724541134</v>
      </c>
      <c r="D8" s="289">
        <v>16</v>
      </c>
      <c r="E8" s="290">
        <v>7</v>
      </c>
    </row>
    <row r="9" spans="1:5" ht="24.75" customHeight="1">
      <c r="A9" s="286" t="s">
        <v>112</v>
      </c>
      <c r="B9" s="287">
        <v>150.17</v>
      </c>
      <c r="C9" s="288">
        <v>106.42052299624402</v>
      </c>
      <c r="D9" s="289">
        <v>5</v>
      </c>
      <c r="E9" s="290">
        <v>1</v>
      </c>
    </row>
    <row r="10" spans="1:5" s="1" customFormat="1" ht="26.25" customHeight="1">
      <c r="A10" s="291" t="s">
        <v>113</v>
      </c>
      <c r="B10" s="292">
        <v>151.23000000000008</v>
      </c>
      <c r="C10" s="293">
        <v>107.17171001346469</v>
      </c>
      <c r="D10" s="294">
        <v>11</v>
      </c>
      <c r="E10" s="295">
        <v>2</v>
      </c>
    </row>
    <row r="11" spans="1:5" s="1" customFormat="1" ht="26.25" customHeight="1">
      <c r="A11" s="291" t="s">
        <v>114</v>
      </c>
      <c r="B11" s="292">
        <v>155.28</v>
      </c>
      <c r="C11" s="293">
        <v>110.04181135284527</v>
      </c>
      <c r="D11" s="294">
        <v>2</v>
      </c>
      <c r="E11" s="295">
        <v>0</v>
      </c>
    </row>
    <row r="12" spans="1:5" s="1" customFormat="1" ht="26.25" customHeight="1">
      <c r="A12" s="291" t="s">
        <v>115</v>
      </c>
      <c r="B12" s="292">
        <v>157.86000000000004</v>
      </c>
      <c r="C12" s="296">
        <v>111.87017220608035</v>
      </c>
      <c r="D12" s="297">
        <v>5</v>
      </c>
      <c r="E12" s="298">
        <v>0</v>
      </c>
    </row>
    <row r="13" spans="1:5" s="1" customFormat="1" ht="26.25" customHeight="1">
      <c r="A13" s="291" t="s">
        <v>116</v>
      </c>
      <c r="B13" s="292">
        <v>158.01000000000002</v>
      </c>
      <c r="C13" s="296">
        <v>111.97647225568703</v>
      </c>
      <c r="D13" s="297">
        <v>0</v>
      </c>
      <c r="E13" s="298">
        <v>1</v>
      </c>
    </row>
    <row r="14" spans="1:5" s="1" customFormat="1" ht="26.25" customHeight="1" thickBot="1">
      <c r="A14" s="299" t="s">
        <v>117</v>
      </c>
      <c r="B14" s="300">
        <v>160.38000000000002</v>
      </c>
      <c r="C14" s="301">
        <v>113.65601303947273</v>
      </c>
      <c r="D14" s="302">
        <v>0</v>
      </c>
      <c r="E14" s="303">
        <v>0</v>
      </c>
    </row>
    <row r="15" spans="1:5" ht="27" thickBot="1">
      <c r="A15" s="6"/>
      <c r="B15" s="180">
        <f>IF(AND(B7="",B8="",B9="",B10="",B11="",B12="",B13="",B14=""),"",IF(AND(B7&lt;=B8,B8&lt;=B9,B9&lt;=B10,B10&lt;=B11,B11&lt;=B12,B12&lt;=B13,B13&lt;=B14),"","ΠΡΟΣΟΧΗ ΤΑΞΙΝΟΜΗΣΗ"))</f>
      </c>
      <c r="C15" s="180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50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125</v>
      </c>
      <c r="B18" s="118">
        <v>114.80000000000001</v>
      </c>
      <c r="C18" s="119">
        <v>100</v>
      </c>
      <c r="D18" s="120">
        <v>17</v>
      </c>
      <c r="E18" s="121">
        <v>5</v>
      </c>
    </row>
    <row r="19" spans="1:5" ht="24.75" customHeight="1">
      <c r="A19" s="122" t="s">
        <v>130</v>
      </c>
      <c r="B19" s="123">
        <v>116.81999999999995</v>
      </c>
      <c r="C19" s="124">
        <v>101.75958188153304</v>
      </c>
      <c r="D19" s="125">
        <v>7</v>
      </c>
      <c r="E19" s="126">
        <v>2</v>
      </c>
    </row>
    <row r="20" spans="1:5" ht="24.75" customHeight="1">
      <c r="A20" s="122" t="s">
        <v>126</v>
      </c>
      <c r="B20" s="123">
        <v>117.14</v>
      </c>
      <c r="C20" s="124">
        <v>102.03832752613239</v>
      </c>
      <c r="D20" s="125">
        <v>17</v>
      </c>
      <c r="E20" s="126">
        <v>5</v>
      </c>
    </row>
    <row r="21" spans="1:5" ht="24.75" customHeight="1">
      <c r="A21" s="127" t="s">
        <v>128</v>
      </c>
      <c r="B21" s="128">
        <v>117.39999999999999</v>
      </c>
      <c r="C21" s="129">
        <v>102.26480836236932</v>
      </c>
      <c r="D21" s="130">
        <v>11</v>
      </c>
      <c r="E21" s="131">
        <v>2</v>
      </c>
    </row>
    <row r="22" spans="1:5" ht="24.75" customHeight="1">
      <c r="A22" s="127" t="s">
        <v>129</v>
      </c>
      <c r="B22" s="128">
        <v>119.22000000000001</v>
      </c>
      <c r="C22" s="129">
        <v>103.85017421602788</v>
      </c>
      <c r="D22" s="130">
        <v>10</v>
      </c>
      <c r="E22" s="131">
        <v>2</v>
      </c>
    </row>
    <row r="23" spans="1:5" ht="24.75" customHeight="1" thickBot="1">
      <c r="A23" s="135" t="s">
        <v>127</v>
      </c>
      <c r="B23" s="136">
        <v>119.27000000000005</v>
      </c>
      <c r="C23" s="137">
        <v>103.89372822299656</v>
      </c>
      <c r="D23" s="138">
        <v>12</v>
      </c>
      <c r="E23" s="139">
        <v>1</v>
      </c>
    </row>
    <row r="24" spans="1:5" ht="27" thickBot="1">
      <c r="A24" s="252"/>
      <c r="B24" s="180">
        <f>IF(AND(B18="",B19="",B20="",B21="",B22="",B23=""),"",IF(AND(B18&lt;=B19,B19&lt;=B20,B20&lt;=B21,B21&lt;=B22,B22&lt;=B23),"","ΠΡΟΣΟΧΗ ΤΑΞΙΝΟΜΗΣΗ"))</f>
      </c>
      <c r="C24" s="180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73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100</v>
      </c>
      <c r="B27" s="118">
        <v>165.89000000000004</v>
      </c>
      <c r="C27" s="119">
        <v>100</v>
      </c>
      <c r="D27" s="120">
        <v>22</v>
      </c>
      <c r="E27" s="121">
        <v>6</v>
      </c>
    </row>
    <row r="28" spans="1:5" ht="24.75" customHeight="1">
      <c r="A28" s="122" t="s">
        <v>102</v>
      </c>
      <c r="B28" s="143">
        <v>166.7199999999999</v>
      </c>
      <c r="C28" s="144">
        <v>100.50033154499963</v>
      </c>
      <c r="D28" s="145">
        <v>25</v>
      </c>
      <c r="E28" s="146">
        <v>3</v>
      </c>
    </row>
    <row r="29" spans="1:5" ht="24.75" customHeight="1">
      <c r="A29" s="122" t="s">
        <v>103</v>
      </c>
      <c r="B29" s="123">
        <v>167.94999999999993</v>
      </c>
      <c r="C29" s="124">
        <v>101.24178672614376</v>
      </c>
      <c r="D29" s="125">
        <v>25</v>
      </c>
      <c r="E29" s="126">
        <v>4</v>
      </c>
    </row>
    <row r="30" spans="1:5" ht="24.75" customHeight="1">
      <c r="A30" s="127" t="s">
        <v>101</v>
      </c>
      <c r="B30" s="147">
        <v>168.45999999999995</v>
      </c>
      <c r="C30" s="148">
        <v>101.54921936222793</v>
      </c>
      <c r="D30" s="149">
        <v>22</v>
      </c>
      <c r="E30" s="150">
        <v>3</v>
      </c>
    </row>
    <row r="31" spans="1:5" ht="24.75" customHeight="1" thickBot="1">
      <c r="A31" s="135" t="s">
        <v>104</v>
      </c>
      <c r="B31" s="151">
        <v>169.26999999999992</v>
      </c>
      <c r="C31" s="152">
        <v>102.03749472542039</v>
      </c>
      <c r="D31" s="153">
        <v>29</v>
      </c>
      <c r="E31" s="154">
        <v>5</v>
      </c>
    </row>
    <row r="32" spans="1:5" ht="27" thickBot="1">
      <c r="A32" s="6"/>
      <c r="B32" s="180">
        <f>IF(AND(B27="",B28="",B29="",B30="",B31=""),"",IF(AND(B27&lt;=B28,B28&lt;=B29,B29&lt;=B30),"","ΠΡΟΣΟΧΗ ΤΑΞΙΝΟΜΗΣΗ"))</f>
      </c>
      <c r="C32" s="180">
        <f>IF(AND(C27="",C28="",C29="",C30="",C31=""),"",IF(AND(C27&lt;=C28,C28&lt;=C29,C29&lt;=C30),"","ΠΡΟΣΟΧΗ ΤΑΞΙΝΟΜΗΣΗ"))</f>
      </c>
      <c r="D32" s="7"/>
      <c r="E32" s="8"/>
    </row>
    <row r="33" spans="1:5" ht="22.5" thickBot="1">
      <c r="A33" s="112" t="s">
        <v>43</v>
      </c>
      <c r="B33" s="113">
        <v>55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384" t="s">
        <v>137</v>
      </c>
      <c r="B35" s="386">
        <v>140.90999999999997</v>
      </c>
      <c r="C35" s="388">
        <v>100</v>
      </c>
      <c r="D35" s="390">
        <v>0</v>
      </c>
      <c r="E35" s="392">
        <v>11</v>
      </c>
    </row>
    <row r="36" spans="1:5" ht="24.75" customHeight="1">
      <c r="A36" s="127" t="s">
        <v>136</v>
      </c>
      <c r="B36" s="128">
        <v>144.89</v>
      </c>
      <c r="C36" s="129">
        <v>102.82449790646513</v>
      </c>
      <c r="D36" s="130">
        <v>15</v>
      </c>
      <c r="E36" s="131">
        <v>2</v>
      </c>
    </row>
    <row r="37" spans="1:5" ht="24.75" customHeight="1">
      <c r="A37" s="127" t="s">
        <v>135</v>
      </c>
      <c r="B37" s="128">
        <v>147.97999999999996</v>
      </c>
      <c r="C37" s="129">
        <v>105.0173869846001</v>
      </c>
      <c r="D37" s="130">
        <v>16</v>
      </c>
      <c r="E37" s="131">
        <v>3</v>
      </c>
    </row>
    <row r="38" spans="1:5" s="1" customFormat="1" ht="24.75" customHeight="1">
      <c r="A38" s="122" t="s">
        <v>134</v>
      </c>
      <c r="B38" s="123">
        <v>151.56</v>
      </c>
      <c r="C38" s="124">
        <v>107.55801575473708</v>
      </c>
      <c r="D38" s="125">
        <v>6</v>
      </c>
      <c r="E38" s="126">
        <v>0</v>
      </c>
    </row>
    <row r="39" spans="1:5" s="1" customFormat="1" ht="24.75" customHeight="1">
      <c r="A39" s="157" t="s">
        <v>133</v>
      </c>
      <c r="B39" s="158">
        <v>153.14999999999998</v>
      </c>
      <c r="C39" s="159">
        <v>108.68639557164148</v>
      </c>
      <c r="D39" s="160">
        <v>4</v>
      </c>
      <c r="E39" s="161">
        <v>1</v>
      </c>
    </row>
    <row r="40" spans="1:5" s="1" customFormat="1" ht="24.75" customHeight="1" thickBot="1">
      <c r="A40" s="385" t="s">
        <v>132</v>
      </c>
      <c r="B40" s="387">
        <v>158.59999999999997</v>
      </c>
      <c r="C40" s="389">
        <v>112.55411255411255</v>
      </c>
      <c r="D40" s="391">
        <v>1</v>
      </c>
      <c r="E40" s="393">
        <v>0</v>
      </c>
    </row>
    <row r="41" spans="1:5" ht="27" thickBot="1">
      <c r="A41" s="9"/>
      <c r="B41" s="180">
        <f>IF(AND(B35="",B36="",B37="",B38="",B39="",B40=""),"",IF(AND(B35&lt;=B36,B36&lt;=B37,B37&lt;=B38,B38&lt;=B39,B39&lt;=B40),"","ΠΡΟΣΟΧΗ ΤΑΞΙΝΟΜΗΣΗ"))</f>
      </c>
      <c r="C41" s="180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71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123</v>
      </c>
      <c r="B44" s="118">
        <v>189.70999999999995</v>
      </c>
      <c r="C44" s="119">
        <v>100</v>
      </c>
      <c r="D44" s="120">
        <v>32</v>
      </c>
      <c r="E44" s="121">
        <v>7</v>
      </c>
    </row>
    <row r="45" spans="1:5" ht="24.75" customHeight="1">
      <c r="A45" s="122" t="s">
        <v>121</v>
      </c>
      <c r="B45" s="123">
        <v>191.87999999999997</v>
      </c>
      <c r="C45" s="124">
        <v>101.14385114121555</v>
      </c>
      <c r="D45" s="125">
        <v>32</v>
      </c>
      <c r="E45" s="126">
        <v>7</v>
      </c>
    </row>
    <row r="46" spans="1:5" ht="24.75" customHeight="1">
      <c r="A46" s="157" t="s">
        <v>122</v>
      </c>
      <c r="B46" s="158">
        <v>195.00999999999996</v>
      </c>
      <c r="C46" s="159">
        <v>102.79373781034211</v>
      </c>
      <c r="D46" s="160">
        <v>10</v>
      </c>
      <c r="E46" s="161">
        <v>4</v>
      </c>
    </row>
    <row r="47" spans="1:5" ht="24.75" customHeight="1" thickBot="1">
      <c r="A47" s="182" t="s">
        <v>124</v>
      </c>
      <c r="B47" s="151">
        <v>207.85000000000002</v>
      </c>
      <c r="C47" s="152">
        <v>109.56196299615208</v>
      </c>
      <c r="D47" s="153">
        <v>4</v>
      </c>
      <c r="E47" s="154">
        <v>0</v>
      </c>
    </row>
    <row r="48" spans="2:5" ht="31.5" customHeight="1">
      <c r="B48" s="181">
        <f>IF(AND(B44="",B45="",B46="",B47=""),"",IF(AND(B44&lt;=B45,B45&lt;=B46,B46&lt;=B47),"","ΠΡΟΣΟΧΗ ΤΑΞΙΝΟΜΗΣΗ"))</f>
      </c>
      <c r="C48" s="181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40" activePane="bottomLeft" state="frozen"/>
      <selection pane="topLeft" activeCell="A1" sqref="A1"/>
      <selection pane="bottomLeft" activeCell="C153" sqref="C153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9" t="s">
        <v>68</v>
      </c>
      <c r="B2" s="309"/>
      <c r="C2" s="309"/>
      <c r="D2" s="309"/>
      <c r="E2" s="309"/>
      <c r="F2" s="309"/>
    </row>
    <row r="3" spans="1:27" ht="38.25" customHeight="1" thickBot="1" thickTop="1">
      <c r="A3" s="306"/>
      <c r="B3" s="306"/>
      <c r="C3" s="306"/>
      <c r="D3" s="306"/>
      <c r="E3" s="306"/>
      <c r="F3" s="306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07" t="s">
        <v>5</v>
      </c>
      <c r="B4" s="307"/>
      <c r="C4" s="64" t="s">
        <v>108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60</v>
      </c>
      <c r="CH9" s="66" t="s">
        <v>26</v>
      </c>
      <c r="CI9" s="66" t="s">
        <v>27</v>
      </c>
      <c r="CJ9" s="68" t="str">
        <f>C4</f>
        <v>09/07/2015</v>
      </c>
      <c r="CK9" s="66"/>
      <c r="CL9" s="66" t="s">
        <v>28</v>
      </c>
      <c r="CM9" s="67">
        <f>'2_ΡΑΒΔΟΓΡΑΜΜΑΤΑ_ΚΑΤΑΤΑΞΗ ΥΠΕΡ.'!C125</f>
        <v>60</v>
      </c>
      <c r="CN9" s="66" t="s">
        <v>29</v>
      </c>
      <c r="CO9" s="66" t="s">
        <v>30</v>
      </c>
      <c r="CP9" s="66" t="str">
        <f>CJ9</f>
        <v>09/07/2015</v>
      </c>
      <c r="CQ9" s="66"/>
    </row>
    <row r="10" spans="85:93" ht="39.75" customHeight="1">
      <c r="CG10" s="67">
        <f>'2_ΡΑΒΔΟΓΡΑΜΜΑΤΑ_ΚΑΤΑΤΑΞΗ ΥΠΕΡ.'!C136</f>
        <v>50</v>
      </c>
      <c r="CI10" s="66" t="s">
        <v>31</v>
      </c>
      <c r="CM10" s="67">
        <f>'2_ΡΑΒΔΟΓΡΑΜΜΑΤΑ_ΚΑΤΑΤΑΞΗ ΥΠΕΡ.'!C136</f>
        <v>50</v>
      </c>
      <c r="CO10" s="66" t="s">
        <v>32</v>
      </c>
    </row>
    <row r="11" spans="85:93" ht="39.75" customHeight="1">
      <c r="CG11" s="67">
        <f>'2_ΡΑΒΔΟΓΡΑΜΜΑΤΑ_ΚΑΤΑΤΑΞΗ ΥΠΕΡ.'!C145</f>
        <v>73</v>
      </c>
      <c r="CI11" s="66" t="s">
        <v>33</v>
      </c>
      <c r="CM11" s="67">
        <f>'2_ΡΑΒΔΟΓΡΑΜΜΑΤΑ_ΚΑΤΑΤΑΞΗ ΥΠΕΡ.'!C145</f>
        <v>73</v>
      </c>
      <c r="CO11" s="66" t="s">
        <v>34</v>
      </c>
    </row>
    <row r="12" spans="85:93" ht="39.75" customHeight="1">
      <c r="CG12" s="67">
        <f>'2_ΡΑΒΔΟΓΡΑΜΜΑΤΑ_ΚΑΤΑΤΑΞΗ ΥΠΕΡ.'!C153</f>
        <v>55</v>
      </c>
      <c r="CI12" s="66" t="s">
        <v>35</v>
      </c>
      <c r="CM12" s="67">
        <f>'2_ΡΑΒΔΟΓΡΑΜΜΑΤΑ_ΚΑΤΑΤΑΞΗ ΥΠΕΡ.'!C153</f>
        <v>55</v>
      </c>
      <c r="CO12" s="66" t="s">
        <v>36</v>
      </c>
    </row>
    <row r="13" spans="85:93" ht="39.75" customHeight="1">
      <c r="CG13" s="67">
        <f>'2_ΡΑΒΔΟΓΡΑΜΜΑΤΑ_ΚΑΤΑΤΑΞΗ ΥΠΕΡ.'!C162</f>
        <v>71</v>
      </c>
      <c r="CI13" s="66" t="s">
        <v>37</v>
      </c>
      <c r="CM13" s="67">
        <f>'2_ΡΑΒΔΟΓΡΑΜΜΑΤΑ_ΚΑΤΑΤΑΞΗ ΥΠΕΡ.'!C162</f>
        <v>71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60 ΚΟΙΝΩΝ ΠΡΟΪΟΝΤΩΝ ΑΝΑ ΥΠΕΡΑΓOΡΑ ΛΕΥΚΩΣΙΑΣ 09/07/2015</v>
      </c>
      <c r="CL16" s="69" t="str">
        <f>$CL$9&amp;$CM$9&amp;$CN$9&amp;CO9&amp;$CP$9</f>
        <v>ΔΕΙΚΤΗΣ ΤΙΜΩΝ ΥΠΕΡΑΓΟΡΩΝ  ΓΙΑ 60 ΚΟΙΝΑ ΠΡΟΪΟΝΤΑ _ΛΕΥΚΩΣΙΑ 09/07/2015</v>
      </c>
    </row>
    <row r="17" spans="84:90" ht="23.25">
      <c r="CF17" s="69" t="str">
        <f>$CF$9&amp;$CG$10&amp;$CH$9&amp;CI10&amp;$CJ$9</f>
        <v>ΣΥΝΟΛΙΚΟ ΚΟΣΤΟΣ ΑΓΟΡΑΣ 50 ΚΟΙΝΩΝ ΠΡΟΪΟΝΤΩΝ ΑΝΑ ΥΠΕΡΑΓOΡΑ ΛΕΜΕΣΟΥ 09/07/2015</v>
      </c>
      <c r="CL17" s="69" t="str">
        <f>$CL$9&amp;$CM$10&amp;$CN$9&amp;CO10&amp;$CP$9</f>
        <v>ΔΕΙΚΤΗΣ ΤΙΜΩΝ ΥΠΕΡΑΓΟΡΩΝ  ΓΙΑ 50 ΚΟΙΝΑ ΠΡΟΪΟΝΤΑ _ΛΕΜΕΣΟΣ 09/07/2015</v>
      </c>
    </row>
    <row r="18" spans="84:90" ht="23.25">
      <c r="CF18" s="69" t="str">
        <f>$CF$9&amp;$CG$11&amp;$CH$9&amp;CI11&amp;$CJ$9</f>
        <v>ΣΥΝΟΛΙΚΟ ΚΟΣΤΟΣ ΑΓΟΡΑΣ 73 ΚΟΙΝΩΝ ΠΡΟΪΟΝΤΩΝ ΑΝΑ ΥΠΕΡΑΓOΡΑ ΛΑΡΝΑΚΑΣ 09/07/2015</v>
      </c>
      <c r="CL18" s="69" t="str">
        <f>$CL$9&amp;$CM$11&amp;$CN$9&amp;CO11&amp;$CP$9</f>
        <v>ΔΕΙΚΤΗΣ ΤΙΜΩΝ ΥΠΕΡΑΓΟΡΩΝ  ΓΙΑ 73 ΚΟΙΝΑ ΠΡΟΪΟΝΤΑ _ΛΑΡΝΑΚΑ 09/07/2015</v>
      </c>
    </row>
    <row r="19" spans="84:90" ht="23.25">
      <c r="CF19" s="69" t="str">
        <f>$CF$9&amp;$CG$12&amp;$CH$9&amp;CI12&amp;$CJ$9</f>
        <v>ΣΥΝΟΛΙΚΟ ΚΟΣΤΟΣ ΑΓΟΡΑΣ 55 ΚΟΙΝΩΝ ΠΡΟΪΟΝΤΩΝ ΑΝΑ ΥΠΕΡΑΓOΡΑ ΠΑΦΟΥ 09/07/2015</v>
      </c>
      <c r="CL19" s="69" t="str">
        <f>$CL$9&amp;$CM$12&amp;$CN$9&amp;CO12&amp;$CP$9</f>
        <v>ΔΕΙΚΤΗΣ ΤΙΜΩΝ ΥΠΕΡΑΓΟΡΩΝ  ΓΙΑ 55 ΚΟΙΝΑ ΠΡΟΪΟΝΤΑ _ΠΑΦΟΣ 09/07/2015</v>
      </c>
    </row>
    <row r="20" spans="84:90" ht="23.25">
      <c r="CF20" s="69" t="str">
        <f>$CF$9&amp;$CG$13&amp;$CH$9&amp;CI13&amp;$CJ$9</f>
        <v>ΣΥΝΟΛΙΚΟ ΚΟΣΤΟΣ ΑΓΟΡΑΣ 71 ΚΟΙΝΩΝ ΠΡΟΪΟΝΤΩΝ ΑΝΑ ΥΠΕΡΑΓOΡΑ ΑΜΜΟΧΩΣΤΟΥ 09/07/2015</v>
      </c>
      <c r="CL20" s="69" t="str">
        <f>$CL$9&amp;$CM$13&amp;$CN$9&amp;CO13&amp;$CP$9</f>
        <v>ΔΕΙΚΤΗΣ ΤΙΜΩΝ ΥΠΕΡΑΓΟΡΩΝ  ΓΙΑ 71 ΚΟΙΝΑ ΠΡΟΪΟΝΤΑ _ΑΜΜΟΧΩΣΤΟΣ  09/07/2015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8" t="s">
        <v>67</v>
      </c>
      <c r="C123" s="308"/>
      <c r="D123" s="308"/>
    </row>
    <row r="124" spans="2:3" ht="36" customHeight="1" thickBot="1">
      <c r="B124" s="71" t="s">
        <v>14</v>
      </c>
      <c r="C124" s="72" t="str">
        <f>C4</f>
        <v>09/07/2015</v>
      </c>
    </row>
    <row r="125" spans="2:4" ht="47.25" customHeight="1" thickBot="1">
      <c r="B125" s="73" t="s">
        <v>39</v>
      </c>
      <c r="C125" s="74">
        <v>60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110</v>
      </c>
      <c r="C127" s="80">
        <v>141.11000000000004</v>
      </c>
      <c r="D127" s="81">
        <v>100</v>
      </c>
    </row>
    <row r="128" spans="2:4" ht="47.25" customHeight="1">
      <c r="B128" s="82" t="s">
        <v>111</v>
      </c>
      <c r="C128" s="83">
        <v>142.85999999999999</v>
      </c>
      <c r="D128" s="84">
        <v>101.24016724541134</v>
      </c>
    </row>
    <row r="129" spans="2:4" ht="47.25" customHeight="1">
      <c r="B129" s="85" t="s">
        <v>112</v>
      </c>
      <c r="C129" s="86">
        <v>150.17</v>
      </c>
      <c r="D129" s="87">
        <v>106.42052299624402</v>
      </c>
    </row>
    <row r="130" spans="2:4" ht="47.25" customHeight="1">
      <c r="B130" s="88" t="s">
        <v>113</v>
      </c>
      <c r="C130" s="89">
        <v>151.23000000000008</v>
      </c>
      <c r="D130" s="90">
        <v>107.17171001346469</v>
      </c>
    </row>
    <row r="131" spans="2:4" ht="47.25" customHeight="1">
      <c r="B131" s="88" t="s">
        <v>114</v>
      </c>
      <c r="C131" s="89">
        <v>155.28</v>
      </c>
      <c r="D131" s="90">
        <v>110.04181135284527</v>
      </c>
    </row>
    <row r="132" spans="2:4" ht="47.25" customHeight="1">
      <c r="B132" s="88" t="s">
        <v>115</v>
      </c>
      <c r="C132" s="89">
        <v>157.86000000000004</v>
      </c>
      <c r="D132" s="90">
        <v>111.87017220608035</v>
      </c>
    </row>
    <row r="133" spans="2:4" ht="47.25" customHeight="1">
      <c r="B133" s="88" t="s">
        <v>116</v>
      </c>
      <c r="C133" s="89">
        <v>158.01000000000002</v>
      </c>
      <c r="D133" s="90">
        <v>111.97647225568703</v>
      </c>
    </row>
    <row r="134" spans="2:4" ht="47.25" customHeight="1">
      <c r="B134" s="88" t="s">
        <v>117</v>
      </c>
      <c r="C134" s="89">
        <v>160.38000000000002</v>
      </c>
      <c r="D134" s="90">
        <v>113.65601303947273</v>
      </c>
    </row>
    <row r="135" spans="2:4" ht="47.25" customHeight="1" thickBot="1">
      <c r="B135" s="91"/>
      <c r="C135" s="183">
        <f>IF(AND(C127="",C128="",C129="",C130="",C131="",C132="",C133="",C134=""),"",IF(AND(C127&lt;=C128,C128&lt;=C129,C129&lt;=C130,C130&lt;=C131,C131&lt;=C132,C132&lt;=C133,C133&lt;=C134),"","ΠΡΟΣΟΧΗ ΤΑΞΙΝΟΜΗΣΗ"))</f>
      </c>
      <c r="D135" s="183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50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125</v>
      </c>
      <c r="C138" s="80">
        <v>114.80000000000001</v>
      </c>
      <c r="D138" s="81">
        <v>100</v>
      </c>
    </row>
    <row r="139" spans="2:4" ht="47.25" customHeight="1">
      <c r="B139" s="82" t="s">
        <v>130</v>
      </c>
      <c r="C139" s="83">
        <v>116.81999999999995</v>
      </c>
      <c r="D139" s="84">
        <v>101.75958188153304</v>
      </c>
    </row>
    <row r="140" spans="2:4" ht="47.25" customHeight="1">
      <c r="B140" s="82" t="s">
        <v>126</v>
      </c>
      <c r="C140" s="83">
        <v>117.14</v>
      </c>
      <c r="D140" s="84">
        <v>102.03832752613239</v>
      </c>
    </row>
    <row r="141" spans="2:4" ht="47.25" customHeight="1">
      <c r="B141" s="88" t="s">
        <v>128</v>
      </c>
      <c r="C141" s="89">
        <v>117.39999999999999</v>
      </c>
      <c r="D141" s="90">
        <v>102.26480836236932</v>
      </c>
    </row>
    <row r="142" spans="2:4" ht="47.25" customHeight="1">
      <c r="B142" s="88" t="s">
        <v>129</v>
      </c>
      <c r="C142" s="89">
        <v>119.22000000000001</v>
      </c>
      <c r="D142" s="90">
        <v>103.85017421602788</v>
      </c>
    </row>
    <row r="143" spans="2:4" ht="47.25" customHeight="1" thickBot="1">
      <c r="B143" s="94" t="s">
        <v>127</v>
      </c>
      <c r="C143" s="95">
        <v>119.27000000000005</v>
      </c>
      <c r="D143" s="96">
        <v>103.89372822299656</v>
      </c>
    </row>
    <row r="144" spans="2:4" ht="47.25" customHeight="1" thickBot="1">
      <c r="B144" s="97"/>
      <c r="C144" s="180">
        <f>IF(AND(C138="",C139="",C140="",C141="",C142="",C143=""),"",IF(AND(C138&lt;=C139,C139&lt;=C140,C140&lt;=C141,C141&lt;=C142,C142&lt;=C143),"","ΠΡΟΣΟΧΗ ΤΑΞΙΝΟΜΗΣΗ"))</f>
      </c>
      <c r="D144" s="180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73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100</v>
      </c>
      <c r="C147" s="86">
        <v>165.89000000000004</v>
      </c>
      <c r="D147" s="87">
        <v>100</v>
      </c>
    </row>
    <row r="148" spans="2:4" ht="47.25" customHeight="1">
      <c r="B148" s="82" t="s">
        <v>102</v>
      </c>
      <c r="C148" s="83">
        <v>166.7199999999999</v>
      </c>
      <c r="D148" s="84">
        <v>100.50033154499963</v>
      </c>
    </row>
    <row r="149" spans="2:4" ht="47.25" customHeight="1">
      <c r="B149" s="82" t="s">
        <v>103</v>
      </c>
      <c r="C149" s="83">
        <v>167.94999999999993</v>
      </c>
      <c r="D149" s="84">
        <v>101.24178672614376</v>
      </c>
    </row>
    <row r="150" spans="2:4" ht="47.25" customHeight="1">
      <c r="B150" s="99" t="s">
        <v>101</v>
      </c>
      <c r="C150" s="100">
        <v>168.45999999999995</v>
      </c>
      <c r="D150" s="101">
        <v>101.54921936222793</v>
      </c>
    </row>
    <row r="151" spans="2:4" ht="47.25" customHeight="1" thickBot="1">
      <c r="B151" s="102" t="s">
        <v>104</v>
      </c>
      <c r="C151" s="103">
        <v>169.26999999999992</v>
      </c>
      <c r="D151" s="104">
        <v>102.03749472542039</v>
      </c>
    </row>
    <row r="152" spans="2:4" ht="47.25" customHeight="1" thickBot="1">
      <c r="B152" s="97"/>
      <c r="C152" s="180">
        <f>IF(AND(C147="",C148="",C149="",C150="",C151=""),"",IF(AND(C147&lt;=C148,C148&lt;=C149,C149&lt;=C150),"","ΠΡΟΣΟΧΗ ΤΑΞΙΝΟΜΗΣΗ"))</f>
      </c>
      <c r="D152" s="180">
        <f>IF(AND(D147="",D148="",D149="",D150="",D151=""),"",IF(AND(D147&lt;=D148,D148&lt;=D149,D149&lt;=D150),"","ΠΡΟΣΟΧΗ ΤΑΞΙΝΟΜΗΣΗ"))</f>
      </c>
    </row>
    <row r="153" spans="2:4" ht="47.25" customHeight="1" thickBot="1">
      <c r="B153" s="73" t="s">
        <v>43</v>
      </c>
      <c r="C153" s="74">
        <v>55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137</v>
      </c>
      <c r="C155" s="80">
        <v>140.90999999999997</v>
      </c>
      <c r="D155" s="81">
        <v>100</v>
      </c>
    </row>
    <row r="156" spans="2:4" ht="47.25" customHeight="1">
      <c r="B156" s="82" t="s">
        <v>136</v>
      </c>
      <c r="C156" s="83">
        <v>144.89</v>
      </c>
      <c r="D156" s="84">
        <v>102.82449790646513</v>
      </c>
    </row>
    <row r="157" spans="2:4" ht="47.25" customHeight="1">
      <c r="B157" s="82" t="s">
        <v>135</v>
      </c>
      <c r="C157" s="83">
        <v>147.97999999999996</v>
      </c>
      <c r="D157" s="84">
        <v>105.0173869846001</v>
      </c>
    </row>
    <row r="158" spans="2:4" ht="47.25" customHeight="1">
      <c r="B158" s="253" t="s">
        <v>134</v>
      </c>
      <c r="C158" s="254">
        <v>151.56</v>
      </c>
      <c r="D158" s="255">
        <v>107.55801575473708</v>
      </c>
    </row>
    <row r="159" spans="2:4" ht="47.25" customHeight="1">
      <c r="B159" s="88" t="s">
        <v>133</v>
      </c>
      <c r="C159" s="89">
        <v>153.14999999999998</v>
      </c>
      <c r="D159" s="90">
        <v>108.68639557164148</v>
      </c>
    </row>
    <row r="160" spans="2:4" ht="47.25" customHeight="1" thickBot="1">
      <c r="B160" s="94" t="s">
        <v>132</v>
      </c>
      <c r="C160" s="95">
        <v>158.59999999999997</v>
      </c>
      <c r="D160" s="96">
        <v>112.55411255411255</v>
      </c>
    </row>
    <row r="161" spans="2:4" ht="47.25" customHeight="1" thickBot="1">
      <c r="B161" s="97"/>
      <c r="C161" s="180">
        <f>IF(AND(C155="",C156="",C157="",C158="",C160=""),"",IF(AND(C155&lt;=C156,C156&lt;=C157,C157&lt;=C158,C158&lt;=C160),"","ΠΡΟΣΟΧΗ ΤΑΞΙΝΟΜΗΣΗ"))</f>
      </c>
      <c r="D161" s="180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71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123</v>
      </c>
      <c r="C164" s="80">
        <v>189.70999999999995</v>
      </c>
      <c r="D164" s="81">
        <v>100</v>
      </c>
    </row>
    <row r="165" spans="2:4" ht="47.25" customHeight="1">
      <c r="B165" s="82" t="s">
        <v>121</v>
      </c>
      <c r="C165" s="83">
        <v>191.87999999999997</v>
      </c>
      <c r="D165" s="84">
        <v>101.14385114121555</v>
      </c>
    </row>
    <row r="166" spans="2:4" ht="47.25" customHeight="1">
      <c r="B166" s="162" t="s">
        <v>122</v>
      </c>
      <c r="C166" s="163">
        <v>195.00999999999996</v>
      </c>
      <c r="D166" s="164">
        <v>102.79373781034211</v>
      </c>
    </row>
    <row r="167" spans="2:4" ht="47.25" customHeight="1" thickBot="1">
      <c r="B167" s="102" t="s">
        <v>124</v>
      </c>
      <c r="C167" s="103">
        <v>207.85000000000002</v>
      </c>
      <c r="D167" s="104">
        <v>109.56196299615208</v>
      </c>
    </row>
    <row r="168" spans="3:4" ht="35.25" customHeight="1">
      <c r="C168" s="181">
        <f>IF(AND(C164="",C165="",C166="",C167=""),"",IF(AND(C164&lt;=C165,C165&lt;=C166,C166&lt;=C167),"","ΠΡΟΣΟΧΗ ΤΑΞΙΝΟΜΗΣΗ"))</f>
      </c>
      <c r="D168" s="181">
        <f>IF(AND(D164="",D165="",D166="",D167=""),"",IF(AND(D164&lt;=D165,D165&lt;=D166,D166&lt;=D167),"","ΠΡΟΣΟΧΗ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57">
      <selection activeCell="H162" sqref="H162:I16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9" t="s">
        <v>69</v>
      </c>
      <c r="B2" s="320"/>
      <c r="C2" s="320"/>
      <c r="D2" s="320"/>
      <c r="E2" s="320"/>
      <c r="F2" s="320"/>
      <c r="G2" s="320"/>
      <c r="H2" s="320"/>
      <c r="I2" s="32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22" t="s">
        <v>5</v>
      </c>
      <c r="C3" s="322"/>
      <c r="D3" s="322"/>
      <c r="E3" s="13" t="s">
        <v>108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_09/07/2015</v>
      </c>
      <c r="CB8" s="14" t="s">
        <v>9</v>
      </c>
      <c r="CC8" s="14" t="s">
        <v>8</v>
      </c>
      <c r="CD8" s="14" t="str">
        <f>BY8</f>
        <v>_09/07/2015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ΛΕΥΚΩΣΙΑ_09/07/2015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ΛΕΜΕΣΟΣ_09/07/2015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ΛΑΡΝΑΚΑ_09/07/2015</v>
      </c>
      <c r="BY17" s="14"/>
    </row>
    <row r="18" ht="18.75">
      <c r="BW18" s="16" t="str">
        <f>BW8&amp;BX11&amp;BY8</f>
        <v>ΑΡΙΘΜΟΣ ΠΡΟÏΟΝΤΩΝ ΠΟΥ ΕΙΝΑΙ ΦΘΗΝΟΤΕΡΗ Η ΥΠΕΡΑΓΟΡΑ ΠΑΦΟΣ_09/07/2015</v>
      </c>
    </row>
    <row r="19" ht="18.75">
      <c r="BW19" s="16" t="str">
        <f>BW8&amp;BX12&amp;BY8</f>
        <v>ΑΡΙΘΜΟΣ ΠΡΟÏΟΝΤΩΝ ΠΟΥ ΕΙΝΑΙ ΦΘΗΝΟΤΕΡΗ Η ΥΠΕΡΑΓΟΡΑ ΑΜΜΟΧΩΣΤΟΣ_09/07/2015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ΛΕΥΚΩΣΙΑ_09/07/2015</v>
      </c>
    </row>
    <row r="25" ht="18.75">
      <c r="BW25" s="16" t="str">
        <f>CB8&amp;CC9&amp;CD8</f>
        <v>ΑΡΙΘΜΟΣ ΚΑΤΗΓΟΡIΩΝ ΠΟΥ ΕΙΝΑΙ ΦΘΗΝΟΤΕΡΗ Η ΥΠΕΡΑΓΟΡΑ  ΛΕΜΕΣΟΣ_09/07/2015</v>
      </c>
    </row>
    <row r="26" ht="18.75">
      <c r="BW26" s="16" t="str">
        <f>CB8&amp;CC10&amp;CD8</f>
        <v>ΑΡΙΘΜΟΣ ΚΑΤΗΓΟΡIΩΝ ΠΟΥ ΕΙΝΑΙ ΦΘΗΝΟΤΕΡΗ Η ΥΠΕΡΑΓΟΡΑ  ΛΑΡΝΑΚΑ_09/07/2015</v>
      </c>
    </row>
    <row r="27" ht="18.75">
      <c r="BW27" s="16" t="str">
        <f>CB8&amp;CC11&amp;CD8</f>
        <v>ΑΡΙΘΜΟΣ ΚΑΤΗΓΟΡIΩΝ ΠΟΥ ΕΙΝΑΙ ΦΘΗΝΟΤΕΡΗ Η ΥΠΕΡΑΓΟΡΑ  ΠΑΦΟΣ_09/07/2015</v>
      </c>
    </row>
    <row r="28" ht="18.75">
      <c r="BW28" s="16" t="str">
        <f>CB8&amp;CC12&amp;CD8</f>
        <v>ΑΡΙΘΜΟΣ ΚΑΤΗΓΟΡIΩΝ ΠΟΥ ΕΙΝΑΙ ΦΘΗΝΟΤΕΡΗ Η ΥΠΕΡΑΓΟΡΑ  ΑΜΜΟΧΩΣΤΟΣ_09/07/2015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09/07/2015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0" t="s">
        <v>45</v>
      </c>
      <c r="C148" s="311"/>
      <c r="D148" s="311"/>
      <c r="E148" s="311"/>
      <c r="F148" s="311"/>
      <c r="G148" s="311"/>
      <c r="H148" s="311"/>
      <c r="I148" s="311"/>
      <c r="J148" s="311"/>
      <c r="K148" s="312"/>
    </row>
    <row r="149" spans="2:11" ht="15.75">
      <c r="B149" s="323" t="s">
        <v>15</v>
      </c>
      <c r="C149" s="324"/>
      <c r="D149" s="315" t="s">
        <v>16</v>
      </c>
      <c r="E149" s="316"/>
      <c r="F149" s="315" t="s">
        <v>17</v>
      </c>
      <c r="G149" s="316"/>
      <c r="H149" s="315" t="s">
        <v>18</v>
      </c>
      <c r="I149" s="316"/>
      <c r="J149" s="325" t="s">
        <v>19</v>
      </c>
      <c r="K149" s="326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111</v>
      </c>
      <c r="C151" s="30">
        <v>16</v>
      </c>
      <c r="D151" s="31" t="s">
        <v>125</v>
      </c>
      <c r="E151" s="32">
        <v>17</v>
      </c>
      <c r="F151" s="31" t="s">
        <v>104</v>
      </c>
      <c r="G151" s="32">
        <v>29</v>
      </c>
      <c r="H151" s="270" t="s">
        <v>135</v>
      </c>
      <c r="I151" s="273">
        <v>16</v>
      </c>
      <c r="J151" s="33" t="s">
        <v>123</v>
      </c>
      <c r="K151" s="34">
        <v>32</v>
      </c>
    </row>
    <row r="152" spans="2:11" ht="66" customHeight="1">
      <c r="B152" s="29" t="s">
        <v>110</v>
      </c>
      <c r="C152" s="30">
        <v>14</v>
      </c>
      <c r="D152" s="31" t="s">
        <v>126</v>
      </c>
      <c r="E152" s="32">
        <v>17</v>
      </c>
      <c r="F152" s="35" t="s">
        <v>102</v>
      </c>
      <c r="G152" s="36">
        <v>25</v>
      </c>
      <c r="H152" s="271" t="s">
        <v>136</v>
      </c>
      <c r="I152" s="274">
        <v>15</v>
      </c>
      <c r="J152" s="37" t="s">
        <v>121</v>
      </c>
      <c r="K152" s="38">
        <v>32</v>
      </c>
    </row>
    <row r="153" spans="2:11" ht="66" customHeight="1">
      <c r="B153" s="29" t="s">
        <v>113</v>
      </c>
      <c r="C153" s="30">
        <v>11</v>
      </c>
      <c r="D153" s="31" t="s">
        <v>127</v>
      </c>
      <c r="E153" s="32">
        <v>12</v>
      </c>
      <c r="F153" s="35" t="s">
        <v>103</v>
      </c>
      <c r="G153" s="36">
        <v>25</v>
      </c>
      <c r="H153" s="271" t="s">
        <v>134</v>
      </c>
      <c r="I153" s="274">
        <v>6</v>
      </c>
      <c r="J153" s="33" t="s">
        <v>122</v>
      </c>
      <c r="K153" s="38">
        <v>10</v>
      </c>
    </row>
    <row r="154" spans="2:11" ht="66" customHeight="1">
      <c r="B154" s="29" t="s">
        <v>115</v>
      </c>
      <c r="C154" s="30">
        <v>5</v>
      </c>
      <c r="D154" s="31" t="s">
        <v>128</v>
      </c>
      <c r="E154" s="32">
        <v>11</v>
      </c>
      <c r="F154" s="35" t="s">
        <v>100</v>
      </c>
      <c r="G154" s="36">
        <v>22</v>
      </c>
      <c r="H154" s="272" t="s">
        <v>133</v>
      </c>
      <c r="I154" s="275">
        <v>4</v>
      </c>
      <c r="J154" s="33" t="s">
        <v>124</v>
      </c>
      <c r="K154" s="34">
        <v>4</v>
      </c>
    </row>
    <row r="155" spans="2:11" ht="66" customHeight="1">
      <c r="B155" s="29" t="s">
        <v>112</v>
      </c>
      <c r="C155" s="30">
        <v>5</v>
      </c>
      <c r="D155" s="31" t="s">
        <v>129</v>
      </c>
      <c r="E155" s="32">
        <v>10</v>
      </c>
      <c r="F155" s="35" t="s">
        <v>101</v>
      </c>
      <c r="G155" s="36">
        <v>22</v>
      </c>
      <c r="H155" s="271" t="s">
        <v>132</v>
      </c>
      <c r="I155" s="274">
        <v>1</v>
      </c>
      <c r="J155" s="33"/>
      <c r="K155" s="34"/>
    </row>
    <row r="156" spans="2:11" ht="66" customHeight="1">
      <c r="B156" s="29" t="s">
        <v>114</v>
      </c>
      <c r="C156" s="30">
        <v>2</v>
      </c>
      <c r="D156" s="31" t="s">
        <v>130</v>
      </c>
      <c r="E156" s="32">
        <v>7</v>
      </c>
      <c r="F156" s="35"/>
      <c r="G156" s="36"/>
      <c r="H156" s="271" t="s">
        <v>137</v>
      </c>
      <c r="I156" s="274">
        <v>0</v>
      </c>
      <c r="J156" s="33"/>
      <c r="K156" s="34"/>
    </row>
    <row r="157" spans="2:11" ht="66" customHeight="1">
      <c r="B157" s="165" t="s">
        <v>117</v>
      </c>
      <c r="C157" s="166">
        <v>0</v>
      </c>
      <c r="D157" s="167"/>
      <c r="E157" s="168"/>
      <c r="F157" s="169"/>
      <c r="G157" s="170"/>
      <c r="H157" s="167"/>
      <c r="I157" s="168"/>
      <c r="J157" s="171"/>
      <c r="K157" s="172"/>
    </row>
    <row r="158" spans="2:11" ht="66" customHeight="1" thickBot="1">
      <c r="B158" s="39" t="s">
        <v>116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3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3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3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3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3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0" t="s">
        <v>46</v>
      </c>
      <c r="C160" s="311"/>
      <c r="D160" s="311"/>
      <c r="E160" s="311"/>
      <c r="F160" s="311"/>
      <c r="G160" s="311"/>
      <c r="H160" s="311"/>
      <c r="I160" s="311"/>
      <c r="J160" s="311"/>
      <c r="K160" s="312"/>
    </row>
    <row r="161" spans="2:11" ht="15.75">
      <c r="B161" s="313" t="s">
        <v>15</v>
      </c>
      <c r="C161" s="314"/>
      <c r="D161" s="315" t="s">
        <v>16</v>
      </c>
      <c r="E161" s="316"/>
      <c r="F161" s="315" t="s">
        <v>17</v>
      </c>
      <c r="G161" s="316"/>
      <c r="H161" s="315" t="s">
        <v>18</v>
      </c>
      <c r="I161" s="316"/>
      <c r="J161" s="317" t="s">
        <v>19</v>
      </c>
      <c r="K161" s="318"/>
    </row>
    <row r="162" spans="2:11" ht="39" thickBot="1">
      <c r="B162" s="47" t="s">
        <v>0</v>
      </c>
      <c r="C162" s="48" t="s">
        <v>71</v>
      </c>
      <c r="D162" s="49" t="s">
        <v>0</v>
      </c>
      <c r="E162" s="48" t="s">
        <v>71</v>
      </c>
      <c r="F162" s="49" t="s">
        <v>0</v>
      </c>
      <c r="G162" s="48" t="s">
        <v>71</v>
      </c>
      <c r="H162" s="49" t="s">
        <v>0</v>
      </c>
      <c r="I162" s="48" t="s">
        <v>71</v>
      </c>
      <c r="J162" s="50" t="s">
        <v>0</v>
      </c>
      <c r="K162" s="48" t="s">
        <v>71</v>
      </c>
    </row>
    <row r="163" spans="2:11" ht="66" customHeight="1">
      <c r="B163" s="51" t="s">
        <v>111</v>
      </c>
      <c r="C163" s="52">
        <v>7</v>
      </c>
      <c r="D163" s="53" t="s">
        <v>125</v>
      </c>
      <c r="E163" s="54">
        <v>5</v>
      </c>
      <c r="F163" s="53" t="s">
        <v>100</v>
      </c>
      <c r="G163" s="54">
        <v>6</v>
      </c>
      <c r="H163" s="53" t="s">
        <v>137</v>
      </c>
      <c r="I163" s="54">
        <v>11</v>
      </c>
      <c r="J163" s="55" t="s">
        <v>123</v>
      </c>
      <c r="K163" s="56">
        <v>7</v>
      </c>
    </row>
    <row r="164" spans="2:11" ht="66" customHeight="1">
      <c r="B164" s="57" t="s">
        <v>110</v>
      </c>
      <c r="C164" s="58">
        <v>5</v>
      </c>
      <c r="D164" s="35" t="s">
        <v>126</v>
      </c>
      <c r="E164" s="36">
        <v>5</v>
      </c>
      <c r="F164" s="35" t="s">
        <v>104</v>
      </c>
      <c r="G164" s="36">
        <v>5</v>
      </c>
      <c r="H164" s="35" t="s">
        <v>135</v>
      </c>
      <c r="I164" s="36">
        <v>3</v>
      </c>
      <c r="J164" s="59" t="s">
        <v>121</v>
      </c>
      <c r="K164" s="38">
        <v>7</v>
      </c>
    </row>
    <row r="165" spans="2:11" ht="66" customHeight="1">
      <c r="B165" s="57" t="s">
        <v>113</v>
      </c>
      <c r="C165" s="58">
        <v>2</v>
      </c>
      <c r="D165" s="35" t="s">
        <v>130</v>
      </c>
      <c r="E165" s="36">
        <v>2</v>
      </c>
      <c r="F165" s="35" t="s">
        <v>103</v>
      </c>
      <c r="G165" s="36">
        <v>4</v>
      </c>
      <c r="H165" s="35" t="s">
        <v>136</v>
      </c>
      <c r="I165" s="36">
        <v>2</v>
      </c>
      <c r="J165" s="59" t="s">
        <v>122</v>
      </c>
      <c r="K165" s="38">
        <v>4</v>
      </c>
    </row>
    <row r="166" spans="2:11" ht="66" customHeight="1">
      <c r="B166" s="57" t="s">
        <v>116</v>
      </c>
      <c r="C166" s="58">
        <v>1</v>
      </c>
      <c r="D166" s="35" t="s">
        <v>129</v>
      </c>
      <c r="E166" s="36">
        <v>2</v>
      </c>
      <c r="F166" s="35" t="s">
        <v>102</v>
      </c>
      <c r="G166" s="36">
        <v>3</v>
      </c>
      <c r="H166" s="35" t="s">
        <v>133</v>
      </c>
      <c r="I166" s="36">
        <v>1</v>
      </c>
      <c r="J166" s="59" t="s">
        <v>124</v>
      </c>
      <c r="K166" s="38">
        <v>0</v>
      </c>
    </row>
    <row r="167" spans="2:11" ht="66" customHeight="1">
      <c r="B167" s="57" t="s">
        <v>112</v>
      </c>
      <c r="C167" s="58">
        <v>1</v>
      </c>
      <c r="D167" s="35" t="s">
        <v>128</v>
      </c>
      <c r="E167" s="36">
        <v>2</v>
      </c>
      <c r="F167" s="278" t="s">
        <v>101</v>
      </c>
      <c r="G167" s="279">
        <v>3</v>
      </c>
      <c r="H167" s="35" t="s">
        <v>132</v>
      </c>
      <c r="I167" s="36">
        <v>0</v>
      </c>
      <c r="J167" s="60"/>
      <c r="K167" s="38"/>
    </row>
    <row r="168" spans="2:11" ht="66" customHeight="1">
      <c r="B168" s="173" t="s">
        <v>114</v>
      </c>
      <c r="C168" s="174">
        <v>0</v>
      </c>
      <c r="D168" s="169" t="s">
        <v>127</v>
      </c>
      <c r="E168" s="170">
        <v>1</v>
      </c>
      <c r="F168" s="175"/>
      <c r="G168" s="176"/>
      <c r="H168" s="169" t="s">
        <v>134</v>
      </c>
      <c r="I168" s="170">
        <v>0</v>
      </c>
      <c r="J168" s="177"/>
      <c r="K168" s="178"/>
    </row>
    <row r="169" spans="2:11" ht="66" customHeight="1">
      <c r="B169" s="173" t="s">
        <v>115</v>
      </c>
      <c r="C169" s="174">
        <v>0</v>
      </c>
      <c r="D169" s="169"/>
      <c r="E169" s="170"/>
      <c r="F169" s="175"/>
      <c r="G169" s="176"/>
      <c r="H169" s="169"/>
      <c r="I169" s="170"/>
      <c r="J169" s="177"/>
      <c r="K169" s="178"/>
    </row>
    <row r="170" spans="2:11" ht="66" customHeight="1" thickBot="1">
      <c r="B170" s="39" t="s">
        <v>117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3">
        <f>IF(AND(C163="",C164="",C165="",C166="",C167="",C168="",C169="",C170=""),"",IF(AND(C163&gt;=C164,C164&gt;=C165,C165&gt;=C166,C166&gt;=C167,C167&gt;=C168,C168&gt;=C169,C169&gt;=C170),"","ΠΡΟΣΟΧΗ ΤΑΞΙΝΟΜΗΣΗ"))</f>
      </c>
      <c r="E171" s="183">
        <f>IF(AND(E163="",E164="",E165="",E166="",E167="",E168="",E169="",E170=""),"",IF(AND(E163&gt;=E164,E164&gt;=E165,E165&gt;=E166,E166&gt;=E167,E167&gt;=E168,E168&gt;=E169,E169&gt;=E170),"","ΠΡΟΣΟΧΗ ΤΑΞΙΝΟΜΗΣΗ"))</f>
      </c>
      <c r="G171" s="183">
        <f>IF(AND(G163="",G164="",G165="",G166="",G167="",G168="",G169="",G170=""),"",IF(AND(G163&gt;=G164,G164&gt;=G165,G165&gt;=G166,G166&gt;=G167,G167&gt;=G168,G168&gt;=G169,G169&gt;=G170),"","ΠΡΟΣΟΧΗ ΤΑΞΙΝΟΜΗΣΗ"))</f>
      </c>
      <c r="I171" s="183">
        <f>IF(AND(I163="",I164="",I165="",I166="",I167="",I168="",I169="",I170=""),"",IF(AND(I163&gt;=I164,I164&gt;=I165,I165&gt;=I166,I166&gt;=I167,I167&gt;=I168,I168&gt;=I169,I169&gt;=I170),"","ΠΡΟΣΟΧΗ ΤΑΞΙΝΟΜΗΣΗ"))</f>
      </c>
      <c r="K171" s="183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3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I72" sqref="I72"/>
    </sheetView>
  </sheetViews>
  <sheetFormatPr defaultColWidth="9.140625" defaultRowHeight="15"/>
  <cols>
    <col min="1" max="1" width="4.28125" style="184" bestFit="1" customWidth="1"/>
    <col min="2" max="2" width="57.28125" style="185" customWidth="1"/>
    <col min="3" max="3" width="13.140625" style="184" customWidth="1"/>
    <col min="4" max="8" width="11.140625" style="184" customWidth="1"/>
    <col min="9" max="9" width="13.28125" style="184" customWidth="1"/>
    <col min="10" max="13" width="11.140625" style="184" customWidth="1"/>
    <col min="14" max="14" width="8.8515625" style="184" customWidth="1"/>
    <col min="15" max="15" width="10.28125" style="184" customWidth="1"/>
    <col min="16" max="16384" width="9.140625" style="186" customWidth="1"/>
  </cols>
  <sheetData>
    <row r="1" ht="13.5" thickBot="1"/>
    <row r="2" spans="1:15" ht="24" customHeight="1" thickBot="1">
      <c r="A2" s="374" t="s">
        <v>70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2:3" ht="17.25" customHeight="1">
      <c r="B3" s="241" t="s">
        <v>14</v>
      </c>
      <c r="C3" s="258">
        <v>42194</v>
      </c>
    </row>
    <row r="4" ht="13.5" thickBot="1"/>
    <row r="5" spans="1:19" ht="16.5" thickBot="1">
      <c r="A5" s="377" t="s">
        <v>118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9"/>
    </row>
    <row r="6" spans="1:22" s="185" customFormat="1" ht="34.5" customHeight="1">
      <c r="A6" s="330" t="s">
        <v>21</v>
      </c>
      <c r="B6" s="331"/>
      <c r="C6" s="367" t="s">
        <v>48</v>
      </c>
      <c r="D6" s="368"/>
      <c r="E6" s="367" t="s">
        <v>49</v>
      </c>
      <c r="F6" s="368"/>
      <c r="G6" s="367" t="s">
        <v>50</v>
      </c>
      <c r="H6" s="368"/>
      <c r="I6" s="367" t="s">
        <v>97</v>
      </c>
      <c r="J6" s="368"/>
      <c r="K6" s="367" t="s">
        <v>51</v>
      </c>
      <c r="L6" s="368"/>
      <c r="M6" s="380" t="s">
        <v>74</v>
      </c>
      <c r="N6" s="381"/>
      <c r="O6" s="367" t="s">
        <v>52</v>
      </c>
      <c r="P6" s="368"/>
      <c r="Q6" s="367" t="s">
        <v>53</v>
      </c>
      <c r="R6" s="368"/>
      <c r="S6" s="343" t="s">
        <v>22</v>
      </c>
      <c r="T6" s="187"/>
      <c r="U6" s="371"/>
      <c r="V6" s="371"/>
    </row>
    <row r="7" spans="1:22" s="185" customFormat="1" ht="34.5" customHeight="1">
      <c r="A7" s="332"/>
      <c r="B7" s="333"/>
      <c r="C7" s="369"/>
      <c r="D7" s="370"/>
      <c r="E7" s="369"/>
      <c r="F7" s="370"/>
      <c r="G7" s="369"/>
      <c r="H7" s="370"/>
      <c r="I7" s="369"/>
      <c r="J7" s="370"/>
      <c r="K7" s="369"/>
      <c r="L7" s="370"/>
      <c r="M7" s="382"/>
      <c r="N7" s="383"/>
      <c r="O7" s="369"/>
      <c r="P7" s="370"/>
      <c r="Q7" s="369"/>
      <c r="R7" s="370"/>
      <c r="S7" s="344"/>
      <c r="T7" s="187"/>
      <c r="U7" s="371"/>
      <c r="V7" s="371"/>
    </row>
    <row r="8" spans="1:22" ht="13.5" customHeight="1" thickBot="1">
      <c r="A8" s="373"/>
      <c r="B8" s="334"/>
      <c r="C8" s="188" t="s">
        <v>23</v>
      </c>
      <c r="D8" s="189" t="s">
        <v>24</v>
      </c>
      <c r="E8" s="190" t="s">
        <v>23</v>
      </c>
      <c r="F8" s="189" t="s">
        <v>24</v>
      </c>
      <c r="G8" s="190" t="s">
        <v>23</v>
      </c>
      <c r="H8" s="189" t="s">
        <v>24</v>
      </c>
      <c r="I8" s="190" t="s">
        <v>23</v>
      </c>
      <c r="J8" s="189" t="s">
        <v>24</v>
      </c>
      <c r="K8" s="190" t="s">
        <v>23</v>
      </c>
      <c r="L8" s="189" t="s">
        <v>24</v>
      </c>
      <c r="M8" s="190" t="s">
        <v>23</v>
      </c>
      <c r="N8" s="191" t="s">
        <v>24</v>
      </c>
      <c r="O8" s="190" t="s">
        <v>23</v>
      </c>
      <c r="P8" s="189" t="s">
        <v>24</v>
      </c>
      <c r="Q8" s="190" t="s">
        <v>23</v>
      </c>
      <c r="R8" s="189" t="s">
        <v>24</v>
      </c>
      <c r="S8" s="345"/>
      <c r="T8" s="192"/>
      <c r="U8" s="371"/>
      <c r="V8" s="371"/>
    </row>
    <row r="9" spans="1:22" ht="15">
      <c r="A9" s="242">
        <v>1</v>
      </c>
      <c r="B9" s="214" t="s">
        <v>79</v>
      </c>
      <c r="C9" s="215">
        <v>13.549999999999997</v>
      </c>
      <c r="D9" s="216">
        <v>105.03875968992244</v>
      </c>
      <c r="E9" s="217">
        <v>13.4</v>
      </c>
      <c r="F9" s="216">
        <v>103.87596899224806</v>
      </c>
      <c r="G9" s="215">
        <v>13.370000000000001</v>
      </c>
      <c r="H9" s="216">
        <v>103.64341085271317</v>
      </c>
      <c r="I9" s="215">
        <v>13.14</v>
      </c>
      <c r="J9" s="216">
        <v>101.86046511627906</v>
      </c>
      <c r="K9" s="217">
        <v>13.540000000000001</v>
      </c>
      <c r="L9" s="216">
        <v>104.96124031007751</v>
      </c>
      <c r="M9" s="215">
        <v>13.2</v>
      </c>
      <c r="N9" s="216">
        <v>102.32558139534882</v>
      </c>
      <c r="O9" s="215">
        <v>12.9</v>
      </c>
      <c r="P9" s="216">
        <v>100</v>
      </c>
      <c r="Q9" s="217">
        <v>14.12</v>
      </c>
      <c r="R9" s="216">
        <v>109.45736434108527</v>
      </c>
      <c r="S9" s="218">
        <v>12.9</v>
      </c>
      <c r="T9" s="193"/>
      <c r="U9" s="194"/>
      <c r="V9" s="194"/>
    </row>
    <row r="10" spans="1:22" ht="15">
      <c r="A10" s="243">
        <v>2</v>
      </c>
      <c r="B10" s="219" t="s">
        <v>80</v>
      </c>
      <c r="C10" s="220">
        <v>1.01</v>
      </c>
      <c r="D10" s="221">
        <v>112.22222222222223</v>
      </c>
      <c r="E10" s="222">
        <v>0.99</v>
      </c>
      <c r="F10" s="221">
        <v>109.99999999999999</v>
      </c>
      <c r="G10" s="220">
        <v>0.9</v>
      </c>
      <c r="H10" s="221">
        <v>100</v>
      </c>
      <c r="I10" s="220">
        <v>1.05</v>
      </c>
      <c r="J10" s="221">
        <v>116.66666666666667</v>
      </c>
      <c r="K10" s="222">
        <v>1.01</v>
      </c>
      <c r="L10" s="221">
        <v>112.22222222222223</v>
      </c>
      <c r="M10" s="220">
        <v>1</v>
      </c>
      <c r="N10" s="221">
        <v>111.11111111111111</v>
      </c>
      <c r="O10" s="220">
        <v>1</v>
      </c>
      <c r="P10" s="221">
        <v>111.11111111111111</v>
      </c>
      <c r="Q10" s="222">
        <v>1.09</v>
      </c>
      <c r="R10" s="221">
        <v>121.11111111111113</v>
      </c>
      <c r="S10" s="218">
        <v>0.9</v>
      </c>
      <c r="T10" s="193"/>
      <c r="U10" s="194"/>
      <c r="V10" s="194"/>
    </row>
    <row r="11" spans="1:22" ht="15">
      <c r="A11" s="242">
        <v>3</v>
      </c>
      <c r="B11" s="219" t="s">
        <v>81</v>
      </c>
      <c r="C11" s="220">
        <v>4.1899999999999995</v>
      </c>
      <c r="D11" s="221">
        <v>103.71287128712869</v>
      </c>
      <c r="E11" s="222">
        <v>4.37</v>
      </c>
      <c r="F11" s="221">
        <v>108.16831683168317</v>
      </c>
      <c r="G11" s="220">
        <v>4.04</v>
      </c>
      <c r="H11" s="221">
        <v>100</v>
      </c>
      <c r="I11" s="220">
        <v>4.29</v>
      </c>
      <c r="J11" s="221">
        <v>106.1881188118812</v>
      </c>
      <c r="K11" s="222">
        <v>4.3</v>
      </c>
      <c r="L11" s="221">
        <v>106.43564356435644</v>
      </c>
      <c r="M11" s="220">
        <v>4.48</v>
      </c>
      <c r="N11" s="221">
        <v>110.8910891089109</v>
      </c>
      <c r="O11" s="220">
        <v>4.300000000000001</v>
      </c>
      <c r="P11" s="221">
        <v>106.43564356435644</v>
      </c>
      <c r="Q11" s="222">
        <v>4.470000000000001</v>
      </c>
      <c r="R11" s="221">
        <v>110.64356435643565</v>
      </c>
      <c r="S11" s="218">
        <v>4.04</v>
      </c>
      <c r="T11" s="193"/>
      <c r="U11" s="194"/>
      <c r="V11" s="194"/>
    </row>
    <row r="12" spans="1:22" ht="15">
      <c r="A12" s="243">
        <v>4</v>
      </c>
      <c r="B12" s="219" t="s">
        <v>82</v>
      </c>
      <c r="C12" s="220">
        <v>20.759999999999998</v>
      </c>
      <c r="D12" s="221">
        <v>118.49315068493149</v>
      </c>
      <c r="E12" s="222">
        <v>21.29</v>
      </c>
      <c r="F12" s="221">
        <v>121.51826484018264</v>
      </c>
      <c r="G12" s="220">
        <v>18.22</v>
      </c>
      <c r="H12" s="221">
        <v>103.99543378995433</v>
      </c>
      <c r="I12" s="220">
        <v>21.91</v>
      </c>
      <c r="J12" s="221">
        <v>125.05707762557078</v>
      </c>
      <c r="K12" s="222">
        <v>17.52</v>
      </c>
      <c r="L12" s="221">
        <v>100</v>
      </c>
      <c r="M12" s="220">
        <v>20.79</v>
      </c>
      <c r="N12" s="221">
        <v>118.66438356164383</v>
      </c>
      <c r="O12" s="220">
        <v>18.97</v>
      </c>
      <c r="P12" s="221">
        <v>108.27625570776256</v>
      </c>
      <c r="Q12" s="222">
        <v>22.369999999999997</v>
      </c>
      <c r="R12" s="221">
        <v>127.68264840182648</v>
      </c>
      <c r="S12" s="218">
        <v>17.52</v>
      </c>
      <c r="T12" s="193"/>
      <c r="U12" s="194"/>
      <c r="V12" s="194"/>
    </row>
    <row r="13" spans="1:22" ht="15">
      <c r="A13" s="242">
        <v>5</v>
      </c>
      <c r="B13" s="219" t="s">
        <v>83</v>
      </c>
      <c r="C13" s="220">
        <v>1.63</v>
      </c>
      <c r="D13" s="221">
        <v>112.41379310344828</v>
      </c>
      <c r="E13" s="222">
        <v>1.68</v>
      </c>
      <c r="F13" s="221">
        <v>115.86206896551725</v>
      </c>
      <c r="G13" s="220">
        <v>1.45</v>
      </c>
      <c r="H13" s="221">
        <v>100</v>
      </c>
      <c r="I13" s="220">
        <v>1.65</v>
      </c>
      <c r="J13" s="221">
        <v>113.79310344827587</v>
      </c>
      <c r="K13" s="222">
        <v>1.6</v>
      </c>
      <c r="L13" s="221">
        <v>110.34482758620689</v>
      </c>
      <c r="M13" s="220">
        <v>1.68</v>
      </c>
      <c r="N13" s="221">
        <v>115.86206896551725</v>
      </c>
      <c r="O13" s="220">
        <v>1.62</v>
      </c>
      <c r="P13" s="221">
        <v>111.72413793103448</v>
      </c>
      <c r="Q13" s="222">
        <v>1.68</v>
      </c>
      <c r="R13" s="221">
        <v>115.86206896551725</v>
      </c>
      <c r="S13" s="218">
        <v>1.45</v>
      </c>
      <c r="T13" s="193"/>
      <c r="U13" s="194"/>
      <c r="V13" s="194"/>
    </row>
    <row r="14" spans="1:22" ht="15">
      <c r="A14" s="242">
        <v>6</v>
      </c>
      <c r="B14" s="219" t="s">
        <v>84</v>
      </c>
      <c r="C14" s="220">
        <v>4.48</v>
      </c>
      <c r="D14" s="221">
        <v>127.63532763532766</v>
      </c>
      <c r="E14" s="222">
        <v>4.55</v>
      </c>
      <c r="F14" s="221">
        <v>129.62962962962962</v>
      </c>
      <c r="G14" s="220">
        <v>4.27</v>
      </c>
      <c r="H14" s="221">
        <v>121.65242165242165</v>
      </c>
      <c r="I14" s="220">
        <v>4.65</v>
      </c>
      <c r="J14" s="221">
        <v>132.4786324786325</v>
      </c>
      <c r="K14" s="222">
        <v>4.45</v>
      </c>
      <c r="L14" s="221">
        <v>126.7806267806268</v>
      </c>
      <c r="M14" s="220">
        <v>4.140000000000001</v>
      </c>
      <c r="N14" s="221">
        <v>117.94871794871797</v>
      </c>
      <c r="O14" s="220">
        <v>3.51</v>
      </c>
      <c r="P14" s="221">
        <v>100</v>
      </c>
      <c r="Q14" s="222">
        <v>4.470000000000001</v>
      </c>
      <c r="R14" s="221">
        <v>127.35042735042738</v>
      </c>
      <c r="S14" s="218">
        <v>3.51</v>
      </c>
      <c r="T14" s="193"/>
      <c r="U14" s="194"/>
      <c r="V14" s="194"/>
    </row>
    <row r="15" spans="1:22" ht="15">
      <c r="A15" s="242">
        <v>7</v>
      </c>
      <c r="B15" s="219" t="s">
        <v>86</v>
      </c>
      <c r="C15" s="220">
        <v>2.55</v>
      </c>
      <c r="D15" s="221">
        <v>116.43835616438356</v>
      </c>
      <c r="E15" s="222">
        <v>2.43</v>
      </c>
      <c r="F15" s="221">
        <v>110.95890410958904</v>
      </c>
      <c r="G15" s="220">
        <v>2.19</v>
      </c>
      <c r="H15" s="221">
        <v>100</v>
      </c>
      <c r="I15" s="220">
        <v>2.55</v>
      </c>
      <c r="J15" s="221">
        <v>116.43835616438356</v>
      </c>
      <c r="K15" s="222">
        <v>2.49</v>
      </c>
      <c r="L15" s="221">
        <v>113.69863013698631</v>
      </c>
      <c r="M15" s="220">
        <v>2.89</v>
      </c>
      <c r="N15" s="221">
        <v>131.96347031963472</v>
      </c>
      <c r="O15" s="220">
        <v>2.85</v>
      </c>
      <c r="P15" s="221">
        <v>130.13698630136986</v>
      </c>
      <c r="Q15" s="222">
        <v>2.55</v>
      </c>
      <c r="R15" s="221">
        <v>116.43835616438356</v>
      </c>
      <c r="S15" s="218">
        <v>2.19</v>
      </c>
      <c r="T15" s="193"/>
      <c r="U15" s="194"/>
      <c r="V15" s="194"/>
    </row>
    <row r="16" spans="1:22" ht="15">
      <c r="A16" s="242">
        <v>8</v>
      </c>
      <c r="B16" s="219" t="s">
        <v>87</v>
      </c>
      <c r="C16" s="220">
        <v>14.02</v>
      </c>
      <c r="D16" s="221">
        <v>103.85185185185183</v>
      </c>
      <c r="E16" s="222">
        <v>14.67</v>
      </c>
      <c r="F16" s="221">
        <v>108.66666666666667</v>
      </c>
      <c r="G16" s="220">
        <v>13.509999999999998</v>
      </c>
      <c r="H16" s="221">
        <v>100.07407407407405</v>
      </c>
      <c r="I16" s="220">
        <v>15.16</v>
      </c>
      <c r="J16" s="221">
        <v>112.29629629629629</v>
      </c>
      <c r="K16" s="222">
        <v>14.059999999999999</v>
      </c>
      <c r="L16" s="221">
        <v>104.14814814814815</v>
      </c>
      <c r="M16" s="220">
        <v>13.5</v>
      </c>
      <c r="N16" s="221">
        <v>100</v>
      </c>
      <c r="O16" s="220">
        <v>13.580000000000002</v>
      </c>
      <c r="P16" s="221">
        <v>100.59259259259261</v>
      </c>
      <c r="Q16" s="222">
        <v>14.149999999999999</v>
      </c>
      <c r="R16" s="221">
        <v>104.81481481481481</v>
      </c>
      <c r="S16" s="218">
        <v>13.5</v>
      </c>
      <c r="T16" s="193"/>
      <c r="U16" s="194"/>
      <c r="V16" s="194"/>
    </row>
    <row r="17" spans="1:22" ht="15">
      <c r="A17" s="242">
        <v>9</v>
      </c>
      <c r="B17" s="219" t="s">
        <v>88</v>
      </c>
      <c r="C17" s="220">
        <v>22.089999999999996</v>
      </c>
      <c r="D17" s="221">
        <v>102.5058004640371</v>
      </c>
      <c r="E17" s="222">
        <v>24.54</v>
      </c>
      <c r="F17" s="221">
        <v>113.87470997679814</v>
      </c>
      <c r="G17" s="220">
        <v>21.919999999999998</v>
      </c>
      <c r="H17" s="221">
        <v>101.71693735498839</v>
      </c>
      <c r="I17" s="220">
        <v>25.019999999999996</v>
      </c>
      <c r="J17" s="221">
        <v>116.10208816705334</v>
      </c>
      <c r="K17" s="222">
        <v>23.130000000000003</v>
      </c>
      <c r="L17" s="221">
        <v>107.33178654292344</v>
      </c>
      <c r="M17" s="220">
        <v>27.379999999999995</v>
      </c>
      <c r="N17" s="221">
        <v>127.05336426914151</v>
      </c>
      <c r="O17" s="220">
        <v>21.55</v>
      </c>
      <c r="P17" s="221">
        <v>100</v>
      </c>
      <c r="Q17" s="222">
        <v>28.45</v>
      </c>
      <c r="R17" s="221">
        <v>132.0185614849188</v>
      </c>
      <c r="S17" s="218">
        <v>21.55</v>
      </c>
      <c r="T17" s="193"/>
      <c r="U17" s="194"/>
      <c r="V17" s="194"/>
    </row>
    <row r="18" spans="1:22" ht="15">
      <c r="A18" s="242">
        <v>10</v>
      </c>
      <c r="B18" s="219" t="s">
        <v>89</v>
      </c>
      <c r="C18" s="220">
        <v>15.659999999999998</v>
      </c>
      <c r="D18" s="221">
        <v>114.13994169096209</v>
      </c>
      <c r="E18" s="222">
        <v>15.300000000000002</v>
      </c>
      <c r="F18" s="221">
        <v>111.51603498542278</v>
      </c>
      <c r="G18" s="220">
        <v>13.719999999999999</v>
      </c>
      <c r="H18" s="221">
        <v>100</v>
      </c>
      <c r="I18" s="220">
        <v>14.74</v>
      </c>
      <c r="J18" s="221">
        <v>107.43440233236153</v>
      </c>
      <c r="K18" s="222">
        <v>15.209999999999999</v>
      </c>
      <c r="L18" s="221">
        <v>110.86005830903791</v>
      </c>
      <c r="M18" s="220">
        <v>15.569999999999999</v>
      </c>
      <c r="N18" s="221">
        <v>113.48396501457725</v>
      </c>
      <c r="O18" s="220">
        <v>14.38</v>
      </c>
      <c r="P18" s="221">
        <v>104.81049562682216</v>
      </c>
      <c r="Q18" s="222">
        <v>15.540000000000003</v>
      </c>
      <c r="R18" s="221">
        <v>113.265306122449</v>
      </c>
      <c r="S18" s="218">
        <v>13.719999999999999</v>
      </c>
      <c r="T18" s="193"/>
      <c r="U18" s="194"/>
      <c r="V18" s="194"/>
    </row>
    <row r="19" spans="1:22" ht="15">
      <c r="A19" s="242">
        <v>11</v>
      </c>
      <c r="B19" s="219" t="s">
        <v>90</v>
      </c>
      <c r="C19" s="220">
        <v>2.84</v>
      </c>
      <c r="D19" s="221">
        <v>100</v>
      </c>
      <c r="E19" s="222">
        <v>3.29</v>
      </c>
      <c r="F19" s="221">
        <v>115.84507042253523</v>
      </c>
      <c r="G19" s="220">
        <v>3.15</v>
      </c>
      <c r="H19" s="221">
        <v>110.91549295774648</v>
      </c>
      <c r="I19" s="220">
        <v>3.4</v>
      </c>
      <c r="J19" s="221">
        <v>119.71830985915493</v>
      </c>
      <c r="K19" s="222">
        <v>3.47</v>
      </c>
      <c r="L19" s="221">
        <v>122.1830985915493</v>
      </c>
      <c r="M19" s="220">
        <v>3.52</v>
      </c>
      <c r="N19" s="221">
        <v>123.943661971831</v>
      </c>
      <c r="O19" s="220">
        <v>3.1</v>
      </c>
      <c r="P19" s="221">
        <v>109.1549295774648</v>
      </c>
      <c r="Q19" s="222">
        <v>3.5</v>
      </c>
      <c r="R19" s="221">
        <v>123.23943661971832</v>
      </c>
      <c r="S19" s="218">
        <v>2.84</v>
      </c>
      <c r="T19" s="193"/>
      <c r="U19" s="194"/>
      <c r="V19" s="194"/>
    </row>
    <row r="20" spans="1:22" ht="15">
      <c r="A20" s="242">
        <v>12</v>
      </c>
      <c r="B20" s="219" t="s">
        <v>91</v>
      </c>
      <c r="C20" s="220">
        <v>10.18</v>
      </c>
      <c r="D20" s="221">
        <v>167.1592775041051</v>
      </c>
      <c r="E20" s="222">
        <v>9.14</v>
      </c>
      <c r="F20" s="221">
        <v>150.08210180623976</v>
      </c>
      <c r="G20" s="220">
        <v>10.17</v>
      </c>
      <c r="H20" s="221">
        <v>166.99507389162562</v>
      </c>
      <c r="I20" s="220">
        <v>9.18</v>
      </c>
      <c r="J20" s="221">
        <v>150.73891625615764</v>
      </c>
      <c r="K20" s="222">
        <v>10.139999999999999</v>
      </c>
      <c r="L20" s="221">
        <v>166.50246305418716</v>
      </c>
      <c r="M20" s="220">
        <v>9.63</v>
      </c>
      <c r="N20" s="221">
        <v>158.128078817734</v>
      </c>
      <c r="O20" s="220">
        <v>6.09</v>
      </c>
      <c r="P20" s="221">
        <v>100</v>
      </c>
      <c r="Q20" s="222">
        <v>9.920000000000002</v>
      </c>
      <c r="R20" s="221">
        <v>162.88998357963877</v>
      </c>
      <c r="S20" s="218">
        <v>6.09</v>
      </c>
      <c r="T20" s="193"/>
      <c r="U20" s="194"/>
      <c r="V20" s="194"/>
    </row>
    <row r="21" spans="1:22" ht="15">
      <c r="A21" s="243">
        <v>13</v>
      </c>
      <c r="B21" s="219" t="s">
        <v>92</v>
      </c>
      <c r="C21" s="220">
        <v>1.96</v>
      </c>
      <c r="D21" s="221">
        <v>108.88888888888889</v>
      </c>
      <c r="E21" s="222">
        <v>1.94</v>
      </c>
      <c r="F21" s="221">
        <v>107.77777777777777</v>
      </c>
      <c r="G21" s="220">
        <v>1.86</v>
      </c>
      <c r="H21" s="221">
        <v>103.33333333333334</v>
      </c>
      <c r="I21" s="220">
        <v>2.2800000000000002</v>
      </c>
      <c r="J21" s="221">
        <v>126.66666666666669</v>
      </c>
      <c r="K21" s="222">
        <v>1.96</v>
      </c>
      <c r="L21" s="221">
        <v>108.88888888888889</v>
      </c>
      <c r="M21" s="220">
        <v>1.96</v>
      </c>
      <c r="N21" s="221">
        <v>108.88888888888889</v>
      </c>
      <c r="O21" s="220">
        <v>1.8</v>
      </c>
      <c r="P21" s="221">
        <v>100</v>
      </c>
      <c r="Q21" s="222">
        <v>1.96</v>
      </c>
      <c r="R21" s="221">
        <v>108.88888888888889</v>
      </c>
      <c r="S21" s="218">
        <v>1.8</v>
      </c>
      <c r="T21" s="193"/>
      <c r="U21" s="194"/>
      <c r="V21" s="194"/>
    </row>
    <row r="22" spans="1:22" ht="15">
      <c r="A22" s="242">
        <v>14</v>
      </c>
      <c r="B22" s="219" t="s">
        <v>119</v>
      </c>
      <c r="C22" s="220">
        <v>3.9</v>
      </c>
      <c r="D22" s="221">
        <v>100</v>
      </c>
      <c r="E22" s="222">
        <v>3.99</v>
      </c>
      <c r="F22" s="221">
        <v>102.30769230769232</v>
      </c>
      <c r="G22" s="220">
        <v>3.95</v>
      </c>
      <c r="H22" s="221">
        <v>101.2820512820513</v>
      </c>
      <c r="I22" s="220">
        <v>4.5</v>
      </c>
      <c r="J22" s="221">
        <v>115.3846153846154</v>
      </c>
      <c r="K22" s="222">
        <v>4.07</v>
      </c>
      <c r="L22" s="221">
        <v>104.35897435897436</v>
      </c>
      <c r="M22" s="220">
        <v>4.07</v>
      </c>
      <c r="N22" s="221">
        <v>104.35897435897436</v>
      </c>
      <c r="O22" s="220">
        <v>4.25</v>
      </c>
      <c r="P22" s="221">
        <v>108.97435897435899</v>
      </c>
      <c r="Q22" s="222">
        <v>3.95</v>
      </c>
      <c r="R22" s="221">
        <v>101.2820512820513</v>
      </c>
      <c r="S22" s="218">
        <v>3.9</v>
      </c>
      <c r="T22" s="193"/>
      <c r="U22" s="194"/>
      <c r="V22" s="194"/>
    </row>
    <row r="23" spans="1:22" ht="15">
      <c r="A23" s="242">
        <v>15</v>
      </c>
      <c r="B23" s="219" t="s">
        <v>94</v>
      </c>
      <c r="C23" s="220">
        <v>13.62</v>
      </c>
      <c r="D23" s="221">
        <v>114.45378151260506</v>
      </c>
      <c r="E23" s="222">
        <v>14.89</v>
      </c>
      <c r="F23" s="221">
        <v>125.12605042016808</v>
      </c>
      <c r="G23" s="220">
        <v>11.899999999999999</v>
      </c>
      <c r="H23" s="221">
        <v>100</v>
      </c>
      <c r="I23" s="220">
        <v>15.4</v>
      </c>
      <c r="J23" s="221">
        <v>129.41176470588238</v>
      </c>
      <c r="K23" s="222">
        <v>14.42</v>
      </c>
      <c r="L23" s="221">
        <v>121.1764705882353</v>
      </c>
      <c r="M23" s="220">
        <v>14.94</v>
      </c>
      <c r="N23" s="221">
        <v>125.54621848739498</v>
      </c>
      <c r="O23" s="220">
        <v>12.33</v>
      </c>
      <c r="P23" s="221">
        <v>103.61344537815127</v>
      </c>
      <c r="Q23" s="222">
        <v>12.45</v>
      </c>
      <c r="R23" s="221">
        <v>104.6218487394958</v>
      </c>
      <c r="S23" s="218">
        <v>11.899999999999999</v>
      </c>
      <c r="T23" s="193"/>
      <c r="U23" s="194"/>
      <c r="V23" s="194"/>
    </row>
    <row r="24" spans="1:22" ht="15">
      <c r="A24" s="243">
        <v>16</v>
      </c>
      <c r="B24" s="219" t="s">
        <v>95</v>
      </c>
      <c r="C24" s="220">
        <v>18.789999999999996</v>
      </c>
      <c r="D24" s="221">
        <v>103.01535087719296</v>
      </c>
      <c r="E24" s="222">
        <v>18.809999999999995</v>
      </c>
      <c r="F24" s="221">
        <v>103.12499999999997</v>
      </c>
      <c r="G24" s="220">
        <v>18.24</v>
      </c>
      <c r="H24" s="221">
        <v>100</v>
      </c>
      <c r="I24" s="220">
        <v>18.939999999999998</v>
      </c>
      <c r="J24" s="221">
        <v>103.83771929824562</v>
      </c>
      <c r="K24" s="222">
        <v>18.8</v>
      </c>
      <c r="L24" s="221">
        <v>103.07017543859651</v>
      </c>
      <c r="M24" s="220">
        <v>19.26</v>
      </c>
      <c r="N24" s="221">
        <v>105.59210526315792</v>
      </c>
      <c r="O24" s="220">
        <v>18.88</v>
      </c>
      <c r="P24" s="221">
        <v>103.50877192982458</v>
      </c>
      <c r="Q24" s="222">
        <v>19.71</v>
      </c>
      <c r="R24" s="221">
        <v>108.0592105263158</v>
      </c>
      <c r="S24" s="218">
        <v>18.24</v>
      </c>
      <c r="T24" s="193"/>
      <c r="U24" s="194"/>
      <c r="V24" s="194"/>
    </row>
    <row r="25" spans="1:15" s="195" customFormat="1" ht="15.75" thickBot="1">
      <c r="A25" s="199"/>
      <c r="B25" s="260"/>
      <c r="C25" s="261"/>
      <c r="D25" s="262"/>
      <c r="E25" s="262"/>
      <c r="F25" s="262"/>
      <c r="G25" s="261"/>
      <c r="H25" s="262"/>
      <c r="I25" s="261"/>
      <c r="J25" s="262"/>
      <c r="K25" s="262"/>
      <c r="L25" s="262"/>
      <c r="M25" s="261"/>
      <c r="N25" s="262"/>
      <c r="O25" s="263"/>
    </row>
    <row r="26" spans="1:15" s="195" customFormat="1" ht="16.5" thickBot="1">
      <c r="A26" s="372" t="s">
        <v>131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1"/>
    </row>
    <row r="27" spans="1:15" ht="12.75" customHeight="1">
      <c r="A27" s="330" t="s">
        <v>21</v>
      </c>
      <c r="B27" s="331"/>
      <c r="C27" s="356" t="s">
        <v>75</v>
      </c>
      <c r="D27" s="340"/>
      <c r="E27" s="339" t="s">
        <v>76</v>
      </c>
      <c r="F27" s="340"/>
      <c r="G27" s="339" t="s">
        <v>54</v>
      </c>
      <c r="H27" s="340"/>
      <c r="I27" s="339" t="s">
        <v>98</v>
      </c>
      <c r="J27" s="340"/>
      <c r="K27" s="339" t="s">
        <v>77</v>
      </c>
      <c r="L27" s="340"/>
      <c r="M27" s="339" t="s">
        <v>78</v>
      </c>
      <c r="N27" s="356"/>
      <c r="O27" s="358" t="s">
        <v>22</v>
      </c>
    </row>
    <row r="28" spans="1:15" s="185" customFormat="1" ht="41.25" customHeight="1">
      <c r="A28" s="332"/>
      <c r="B28" s="333"/>
      <c r="C28" s="357"/>
      <c r="D28" s="342"/>
      <c r="E28" s="341"/>
      <c r="F28" s="342"/>
      <c r="G28" s="341"/>
      <c r="H28" s="342"/>
      <c r="I28" s="341"/>
      <c r="J28" s="342"/>
      <c r="K28" s="341"/>
      <c r="L28" s="342"/>
      <c r="M28" s="341"/>
      <c r="N28" s="357"/>
      <c r="O28" s="359"/>
    </row>
    <row r="29" spans="1:15" s="185" customFormat="1" ht="37.5" customHeight="1" thickBot="1">
      <c r="A29" s="373"/>
      <c r="B29" s="334"/>
      <c r="C29" s="265" t="s">
        <v>23</v>
      </c>
      <c r="D29" s="197" t="s">
        <v>24</v>
      </c>
      <c r="E29" s="196" t="s">
        <v>23</v>
      </c>
      <c r="F29" s="197" t="s">
        <v>24</v>
      </c>
      <c r="G29" s="196" t="s">
        <v>23</v>
      </c>
      <c r="H29" s="197" t="s">
        <v>24</v>
      </c>
      <c r="I29" s="196" t="s">
        <v>23</v>
      </c>
      <c r="J29" s="197" t="s">
        <v>24</v>
      </c>
      <c r="K29" s="196" t="s">
        <v>23</v>
      </c>
      <c r="L29" s="197" t="s">
        <v>24</v>
      </c>
      <c r="M29" s="196" t="s">
        <v>23</v>
      </c>
      <c r="N29" s="198" t="s">
        <v>24</v>
      </c>
      <c r="O29" s="360"/>
    </row>
    <row r="30" spans="1:15" ht="15">
      <c r="A30" s="242">
        <v>1</v>
      </c>
      <c r="B30" s="266" t="s">
        <v>79</v>
      </c>
      <c r="C30" s="223">
        <v>2.98</v>
      </c>
      <c r="D30" s="224">
        <v>106.04982206405693</v>
      </c>
      <c r="E30" s="223">
        <v>3.05</v>
      </c>
      <c r="F30" s="224">
        <v>108.54092526690391</v>
      </c>
      <c r="G30" s="223">
        <v>2.86</v>
      </c>
      <c r="H30" s="224">
        <v>101.77935943060497</v>
      </c>
      <c r="I30" s="223">
        <v>3.02</v>
      </c>
      <c r="J30" s="224">
        <v>107.47330960854093</v>
      </c>
      <c r="K30" s="223">
        <v>2.81</v>
      </c>
      <c r="L30" s="224">
        <v>100</v>
      </c>
      <c r="M30" s="223">
        <v>3.28</v>
      </c>
      <c r="N30" s="224">
        <v>116.72597864768683</v>
      </c>
      <c r="O30" s="225">
        <v>2.81</v>
      </c>
    </row>
    <row r="31" spans="1:15" ht="15">
      <c r="A31" s="243">
        <v>2</v>
      </c>
      <c r="B31" s="264" t="s">
        <v>82</v>
      </c>
      <c r="C31" s="226">
        <v>5.3100000000000005</v>
      </c>
      <c r="D31" s="227">
        <v>100</v>
      </c>
      <c r="E31" s="226">
        <v>7.24</v>
      </c>
      <c r="F31" s="227">
        <v>136.34651600753295</v>
      </c>
      <c r="G31" s="226">
        <v>7.069999999999999</v>
      </c>
      <c r="H31" s="227">
        <v>133.14500941619582</v>
      </c>
      <c r="I31" s="226">
        <v>7.5</v>
      </c>
      <c r="J31" s="227">
        <v>141.24293785310732</v>
      </c>
      <c r="K31" s="226">
        <v>6.73</v>
      </c>
      <c r="L31" s="227">
        <v>126.74199623352165</v>
      </c>
      <c r="M31" s="226">
        <v>7.31</v>
      </c>
      <c r="N31" s="227">
        <v>137.66478342749525</v>
      </c>
      <c r="O31" s="228">
        <v>5.3100000000000005</v>
      </c>
    </row>
    <row r="32" spans="1:15" ht="15">
      <c r="A32" s="242">
        <v>3</v>
      </c>
      <c r="B32" s="264" t="s">
        <v>83</v>
      </c>
      <c r="C32" s="226">
        <v>5.08</v>
      </c>
      <c r="D32" s="227">
        <v>115.19274376417232</v>
      </c>
      <c r="E32" s="226">
        <v>5.08</v>
      </c>
      <c r="F32" s="227">
        <v>115.19274376417232</v>
      </c>
      <c r="G32" s="226">
        <v>5.08</v>
      </c>
      <c r="H32" s="227">
        <v>115.19274376417232</v>
      </c>
      <c r="I32" s="226">
        <v>4.41</v>
      </c>
      <c r="J32" s="227">
        <v>100</v>
      </c>
      <c r="K32" s="226">
        <v>5.1</v>
      </c>
      <c r="L32" s="227">
        <v>115.64625850340136</v>
      </c>
      <c r="M32" s="226">
        <v>5.08</v>
      </c>
      <c r="N32" s="227">
        <v>115.19274376417232</v>
      </c>
      <c r="O32" s="228">
        <v>4.41</v>
      </c>
    </row>
    <row r="33" spans="1:15" ht="15">
      <c r="A33" s="243">
        <v>4</v>
      </c>
      <c r="B33" s="264" t="s">
        <v>84</v>
      </c>
      <c r="C33" s="226">
        <v>14.34</v>
      </c>
      <c r="D33" s="227">
        <v>104.44282592862344</v>
      </c>
      <c r="E33" s="226">
        <v>14.469999999999999</v>
      </c>
      <c r="F33" s="227">
        <v>105.38965768390385</v>
      </c>
      <c r="G33" s="226">
        <v>13.73</v>
      </c>
      <c r="H33" s="227">
        <v>100</v>
      </c>
      <c r="I33" s="226">
        <v>14.599999999999998</v>
      </c>
      <c r="J33" s="227">
        <v>106.33648943918426</v>
      </c>
      <c r="K33" s="226">
        <v>14.370000000000001</v>
      </c>
      <c r="L33" s="227">
        <v>104.6613255644574</v>
      </c>
      <c r="M33" s="226">
        <v>14.309999999999999</v>
      </c>
      <c r="N33" s="227">
        <v>104.2243262927895</v>
      </c>
      <c r="O33" s="228">
        <v>13.73</v>
      </c>
    </row>
    <row r="34" spans="1:15" ht="15">
      <c r="A34" s="242">
        <v>5</v>
      </c>
      <c r="B34" s="264" t="s">
        <v>85</v>
      </c>
      <c r="C34" s="226">
        <v>8.129999999999999</v>
      </c>
      <c r="D34" s="227">
        <v>103.69897959183672</v>
      </c>
      <c r="E34" s="226">
        <v>7.84</v>
      </c>
      <c r="F34" s="227">
        <v>100</v>
      </c>
      <c r="G34" s="226">
        <v>8.36</v>
      </c>
      <c r="H34" s="227">
        <v>106.63265306122449</v>
      </c>
      <c r="I34" s="226">
        <v>8.92</v>
      </c>
      <c r="J34" s="227">
        <v>113.77551020408163</v>
      </c>
      <c r="K34" s="226">
        <v>8.97</v>
      </c>
      <c r="L34" s="227">
        <v>114.41326530612245</v>
      </c>
      <c r="M34" s="226">
        <v>8.51</v>
      </c>
      <c r="N34" s="227">
        <v>108.54591836734693</v>
      </c>
      <c r="O34" s="228">
        <v>7.84</v>
      </c>
    </row>
    <row r="35" spans="1:15" ht="15">
      <c r="A35" s="243">
        <v>6</v>
      </c>
      <c r="B35" s="264" t="s">
        <v>87</v>
      </c>
      <c r="C35" s="226">
        <v>7.489999999999999</v>
      </c>
      <c r="D35" s="227">
        <v>105.49295774647887</v>
      </c>
      <c r="E35" s="226">
        <v>7.959999999999999</v>
      </c>
      <c r="F35" s="227">
        <v>112.11267605633802</v>
      </c>
      <c r="G35" s="226">
        <v>7.1000000000000005</v>
      </c>
      <c r="H35" s="227">
        <v>100</v>
      </c>
      <c r="I35" s="226">
        <v>7.42</v>
      </c>
      <c r="J35" s="227">
        <v>104.50704225352112</v>
      </c>
      <c r="K35" s="226">
        <v>8.06</v>
      </c>
      <c r="L35" s="227">
        <v>113.52112676056339</v>
      </c>
      <c r="M35" s="226">
        <v>7.720000000000001</v>
      </c>
      <c r="N35" s="227">
        <v>108.7323943661972</v>
      </c>
      <c r="O35" s="228">
        <v>7.1000000000000005</v>
      </c>
    </row>
    <row r="36" spans="1:15" ht="15">
      <c r="A36" s="242">
        <v>7</v>
      </c>
      <c r="B36" s="264" t="s">
        <v>88</v>
      </c>
      <c r="C36" s="226">
        <v>11.59</v>
      </c>
      <c r="D36" s="227">
        <v>110.48617731172546</v>
      </c>
      <c r="E36" s="226">
        <v>10.49</v>
      </c>
      <c r="F36" s="227">
        <v>100</v>
      </c>
      <c r="G36" s="226">
        <v>11.73</v>
      </c>
      <c r="H36" s="227">
        <v>111.82078169685414</v>
      </c>
      <c r="I36" s="226">
        <v>10.89</v>
      </c>
      <c r="J36" s="227">
        <v>103.81315538608197</v>
      </c>
      <c r="K36" s="226">
        <v>11.08</v>
      </c>
      <c r="L36" s="227">
        <v>105.62440419447093</v>
      </c>
      <c r="M36" s="226">
        <v>11.21</v>
      </c>
      <c r="N36" s="227">
        <v>106.86367969494756</v>
      </c>
      <c r="O36" s="228">
        <v>10.49</v>
      </c>
    </row>
    <row r="37" spans="1:15" ht="15">
      <c r="A37" s="243">
        <v>8</v>
      </c>
      <c r="B37" s="264" t="s">
        <v>89</v>
      </c>
      <c r="C37" s="226">
        <v>8.83</v>
      </c>
      <c r="D37" s="227">
        <v>117.42021276595744</v>
      </c>
      <c r="E37" s="226">
        <v>7.61</v>
      </c>
      <c r="F37" s="227">
        <v>101.1968085106383</v>
      </c>
      <c r="G37" s="226">
        <v>9.39</v>
      </c>
      <c r="H37" s="227">
        <v>124.86702127659575</v>
      </c>
      <c r="I37" s="226">
        <v>7.77</v>
      </c>
      <c r="J37" s="227">
        <v>103.32446808510637</v>
      </c>
      <c r="K37" s="226">
        <v>7.5200000000000005</v>
      </c>
      <c r="L37" s="227">
        <v>100</v>
      </c>
      <c r="M37" s="226">
        <v>7.540000000000001</v>
      </c>
      <c r="N37" s="227">
        <v>100.2659574468085</v>
      </c>
      <c r="O37" s="228">
        <v>7.5200000000000005</v>
      </c>
    </row>
    <row r="38" spans="1:15" ht="15">
      <c r="A38" s="242">
        <v>9</v>
      </c>
      <c r="B38" s="264" t="s">
        <v>90</v>
      </c>
      <c r="C38" s="226">
        <v>8.79</v>
      </c>
      <c r="D38" s="227">
        <v>130.02958579881656</v>
      </c>
      <c r="E38" s="226">
        <v>8.66</v>
      </c>
      <c r="F38" s="227">
        <v>128.10650887573965</v>
      </c>
      <c r="G38" s="226">
        <v>6.76</v>
      </c>
      <c r="H38" s="227">
        <v>100</v>
      </c>
      <c r="I38" s="226">
        <v>7.58</v>
      </c>
      <c r="J38" s="227">
        <v>112.1301775147929</v>
      </c>
      <c r="K38" s="226">
        <v>6.87</v>
      </c>
      <c r="L38" s="227">
        <v>101.62721893491124</v>
      </c>
      <c r="M38" s="226">
        <v>7.8</v>
      </c>
      <c r="N38" s="227">
        <v>115.3846153846154</v>
      </c>
      <c r="O38" s="228">
        <v>6.76</v>
      </c>
    </row>
    <row r="39" spans="1:15" ht="15">
      <c r="A39" s="243">
        <v>10</v>
      </c>
      <c r="B39" s="264" t="s">
        <v>91</v>
      </c>
      <c r="C39" s="226">
        <v>3.6999999999999997</v>
      </c>
      <c r="D39" s="227">
        <v>133.5740072202166</v>
      </c>
      <c r="E39" s="226">
        <v>3.1700000000000004</v>
      </c>
      <c r="F39" s="227">
        <v>114.4404332129964</v>
      </c>
      <c r="G39" s="226">
        <v>3.49</v>
      </c>
      <c r="H39" s="227">
        <v>125.99277978339352</v>
      </c>
      <c r="I39" s="226">
        <v>2.77</v>
      </c>
      <c r="J39" s="227">
        <v>100</v>
      </c>
      <c r="K39" s="226">
        <v>3.65</v>
      </c>
      <c r="L39" s="227">
        <v>131.76895306859205</v>
      </c>
      <c r="M39" s="226">
        <v>3.94</v>
      </c>
      <c r="N39" s="227">
        <v>142.23826714801444</v>
      </c>
      <c r="O39" s="228">
        <v>2.77</v>
      </c>
    </row>
    <row r="40" spans="1:15" ht="15">
      <c r="A40" s="242">
        <v>11</v>
      </c>
      <c r="B40" s="264" t="s">
        <v>92</v>
      </c>
      <c r="C40" s="226">
        <v>8.64</v>
      </c>
      <c r="D40" s="227">
        <v>104.47400241837967</v>
      </c>
      <c r="E40" s="226">
        <v>8.270000000000001</v>
      </c>
      <c r="F40" s="227">
        <v>100</v>
      </c>
      <c r="G40" s="226">
        <v>8.31</v>
      </c>
      <c r="H40" s="227">
        <v>100.48367593712211</v>
      </c>
      <c r="I40" s="226">
        <v>8.76</v>
      </c>
      <c r="J40" s="227">
        <v>105.92503022974604</v>
      </c>
      <c r="K40" s="226">
        <v>9.17</v>
      </c>
      <c r="L40" s="227">
        <v>110.88270858524787</v>
      </c>
      <c r="M40" s="226">
        <v>8.42</v>
      </c>
      <c r="N40" s="227">
        <v>101.81378476420797</v>
      </c>
      <c r="O40" s="228">
        <v>8.270000000000001</v>
      </c>
    </row>
    <row r="41" spans="1:15" ht="15">
      <c r="A41" s="243">
        <v>12</v>
      </c>
      <c r="B41" s="264" t="s">
        <v>106</v>
      </c>
      <c r="C41" s="226">
        <v>3.74</v>
      </c>
      <c r="D41" s="227">
        <v>117.98107255520505</v>
      </c>
      <c r="E41" s="226">
        <v>3.17</v>
      </c>
      <c r="F41" s="227">
        <v>100</v>
      </c>
      <c r="G41" s="226">
        <v>3.84</v>
      </c>
      <c r="H41" s="227">
        <v>121.13564668769716</v>
      </c>
      <c r="I41" s="226">
        <v>3.88</v>
      </c>
      <c r="J41" s="227">
        <v>122.397476340694</v>
      </c>
      <c r="K41" s="226">
        <v>3.98</v>
      </c>
      <c r="L41" s="227">
        <v>125.55205047318611</v>
      </c>
      <c r="M41" s="226">
        <v>3.17</v>
      </c>
      <c r="N41" s="227">
        <v>100</v>
      </c>
      <c r="O41" s="228">
        <v>3.17</v>
      </c>
    </row>
    <row r="42" spans="1:15" ht="15">
      <c r="A42" s="242">
        <v>13</v>
      </c>
      <c r="B42" s="264" t="s">
        <v>93</v>
      </c>
      <c r="C42" s="226">
        <v>4.52</v>
      </c>
      <c r="D42" s="227">
        <v>116.79586563307491</v>
      </c>
      <c r="E42" s="226">
        <v>3.87</v>
      </c>
      <c r="F42" s="227">
        <v>100</v>
      </c>
      <c r="G42" s="226">
        <v>4.14</v>
      </c>
      <c r="H42" s="227">
        <v>106.9767441860465</v>
      </c>
      <c r="I42" s="226">
        <v>4.34</v>
      </c>
      <c r="J42" s="227">
        <v>112.14470284237726</v>
      </c>
      <c r="K42" s="226">
        <v>4.57</v>
      </c>
      <c r="L42" s="227">
        <v>118.08785529715762</v>
      </c>
      <c r="M42" s="226">
        <v>3.87</v>
      </c>
      <c r="N42" s="227">
        <v>100</v>
      </c>
      <c r="O42" s="228">
        <v>3.87</v>
      </c>
    </row>
    <row r="43" spans="1:15" ht="15">
      <c r="A43" s="243">
        <v>14</v>
      </c>
      <c r="B43" s="264" t="s">
        <v>94</v>
      </c>
      <c r="C43" s="226">
        <v>4.45</v>
      </c>
      <c r="D43" s="227">
        <v>167.9245283018868</v>
      </c>
      <c r="E43" s="226">
        <v>4.45</v>
      </c>
      <c r="F43" s="227">
        <v>167.9245283018868</v>
      </c>
      <c r="G43" s="226">
        <v>2.65</v>
      </c>
      <c r="H43" s="227">
        <v>100</v>
      </c>
      <c r="I43" s="226">
        <v>3.6</v>
      </c>
      <c r="J43" s="227">
        <v>135.8490566037736</v>
      </c>
      <c r="K43" s="226">
        <v>4.39</v>
      </c>
      <c r="L43" s="227">
        <v>165.66037735849056</v>
      </c>
      <c r="M43" s="226">
        <v>4.45</v>
      </c>
      <c r="N43" s="227">
        <v>167.9245283018868</v>
      </c>
      <c r="O43" s="228">
        <v>2.65</v>
      </c>
    </row>
    <row r="44" spans="1:15" ht="15">
      <c r="A44" s="242">
        <v>15</v>
      </c>
      <c r="B44" s="264" t="s">
        <v>95</v>
      </c>
      <c r="C44" s="226">
        <v>21.68</v>
      </c>
      <c r="D44" s="227">
        <v>106.85066535239032</v>
      </c>
      <c r="E44" s="226">
        <v>21.810000000000002</v>
      </c>
      <c r="F44" s="227">
        <v>107.4913750616067</v>
      </c>
      <c r="G44" s="226">
        <v>20.290000000000003</v>
      </c>
      <c r="H44" s="227">
        <v>100</v>
      </c>
      <c r="I44" s="226">
        <v>21.36</v>
      </c>
      <c r="J44" s="227">
        <v>105.27353376047313</v>
      </c>
      <c r="K44" s="226">
        <v>21.949999999999996</v>
      </c>
      <c r="L44" s="227">
        <v>108.18137013307046</v>
      </c>
      <c r="M44" s="226">
        <v>20.79</v>
      </c>
      <c r="N44" s="227">
        <v>102.46426811237062</v>
      </c>
      <c r="O44" s="228">
        <v>20.290000000000003</v>
      </c>
    </row>
    <row r="45" spans="1:15" ht="15.75" thickBot="1">
      <c r="A45" s="199"/>
      <c r="B45" s="179"/>
      <c r="C45" s="200"/>
      <c r="D45" s="201"/>
      <c r="E45" s="200"/>
      <c r="F45" s="201"/>
      <c r="G45" s="200"/>
      <c r="H45" s="201"/>
      <c r="I45" s="200"/>
      <c r="J45" s="201"/>
      <c r="K45" s="200"/>
      <c r="L45" s="201"/>
      <c r="M45" s="200"/>
      <c r="N45" s="202"/>
      <c r="O45" s="194"/>
    </row>
    <row r="46" spans="1:15" ht="16.5" thickBot="1">
      <c r="A46" s="349" t="s">
        <v>109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1"/>
      <c r="N46" s="203"/>
      <c r="O46" s="204"/>
    </row>
    <row r="47" spans="1:15" ht="20.25" customHeight="1">
      <c r="A47" s="330" t="s">
        <v>21</v>
      </c>
      <c r="B47" s="361"/>
      <c r="C47" s="363" t="s">
        <v>55</v>
      </c>
      <c r="D47" s="364"/>
      <c r="E47" s="363" t="s">
        <v>56</v>
      </c>
      <c r="F47" s="364"/>
      <c r="G47" s="363" t="s">
        <v>57</v>
      </c>
      <c r="H47" s="364"/>
      <c r="I47" s="363" t="s">
        <v>105</v>
      </c>
      <c r="J47" s="364"/>
      <c r="K47" s="363" t="s">
        <v>58</v>
      </c>
      <c r="L47" s="364"/>
      <c r="M47" s="346" t="s">
        <v>22</v>
      </c>
      <c r="N47" s="186"/>
      <c r="O47" s="186"/>
    </row>
    <row r="48" spans="1:13" s="185" customFormat="1" ht="43.5" customHeight="1">
      <c r="A48" s="332"/>
      <c r="B48" s="362"/>
      <c r="C48" s="365"/>
      <c r="D48" s="366"/>
      <c r="E48" s="365"/>
      <c r="F48" s="366"/>
      <c r="G48" s="365"/>
      <c r="H48" s="366"/>
      <c r="I48" s="365"/>
      <c r="J48" s="366"/>
      <c r="K48" s="365"/>
      <c r="L48" s="366"/>
      <c r="M48" s="347"/>
    </row>
    <row r="49" spans="1:13" s="185" customFormat="1" ht="12" customHeight="1" thickBot="1">
      <c r="A49" s="332"/>
      <c r="B49" s="362"/>
      <c r="C49" s="205" t="s">
        <v>23</v>
      </c>
      <c r="D49" s="206" t="s">
        <v>24</v>
      </c>
      <c r="E49" s="205" t="s">
        <v>23</v>
      </c>
      <c r="F49" s="206" t="s">
        <v>24</v>
      </c>
      <c r="G49" s="205" t="s">
        <v>23</v>
      </c>
      <c r="H49" s="206" t="s">
        <v>24</v>
      </c>
      <c r="I49" s="190" t="s">
        <v>23</v>
      </c>
      <c r="J49" s="189" t="s">
        <v>24</v>
      </c>
      <c r="K49" s="205" t="s">
        <v>23</v>
      </c>
      <c r="L49" s="206" t="s">
        <v>24</v>
      </c>
      <c r="M49" s="348"/>
    </row>
    <row r="50" spans="1:15" ht="15.75" customHeight="1">
      <c r="A50" s="243">
        <v>1</v>
      </c>
      <c r="B50" s="229" t="s">
        <v>79</v>
      </c>
      <c r="C50" s="230">
        <v>9.579999999999998</v>
      </c>
      <c r="D50" s="221">
        <v>104.35729847494552</v>
      </c>
      <c r="E50" s="230">
        <v>9.22</v>
      </c>
      <c r="F50" s="221">
        <v>100.43572984749456</v>
      </c>
      <c r="G50" s="230">
        <v>9.18</v>
      </c>
      <c r="H50" s="221">
        <v>100</v>
      </c>
      <c r="I50" s="230">
        <v>9.77</v>
      </c>
      <c r="J50" s="221">
        <v>106.42701525054466</v>
      </c>
      <c r="K50" s="230">
        <v>9.629999999999999</v>
      </c>
      <c r="L50" s="221">
        <v>104.9019607843137</v>
      </c>
      <c r="M50" s="231">
        <v>9.18</v>
      </c>
      <c r="N50" s="186"/>
      <c r="O50" s="186"/>
    </row>
    <row r="51" spans="1:15" ht="15">
      <c r="A51" s="243">
        <v>2</v>
      </c>
      <c r="B51" s="232" t="s">
        <v>80</v>
      </c>
      <c r="C51" s="220">
        <v>2.51</v>
      </c>
      <c r="D51" s="233">
        <v>107.725321888412</v>
      </c>
      <c r="E51" s="220">
        <v>2.49</v>
      </c>
      <c r="F51" s="233">
        <v>106.86695278969958</v>
      </c>
      <c r="G51" s="220">
        <v>2.49</v>
      </c>
      <c r="H51" s="233">
        <v>106.86695278969958</v>
      </c>
      <c r="I51" s="220">
        <v>2.33</v>
      </c>
      <c r="J51" s="233">
        <v>100</v>
      </c>
      <c r="K51" s="220">
        <v>2.55</v>
      </c>
      <c r="L51" s="233">
        <v>109.4420600858369</v>
      </c>
      <c r="M51" s="234">
        <v>2.33</v>
      </c>
      <c r="N51" s="186"/>
      <c r="O51" s="186"/>
    </row>
    <row r="52" spans="1:15" ht="15">
      <c r="A52" s="243">
        <v>3</v>
      </c>
      <c r="B52" s="232" t="s">
        <v>81</v>
      </c>
      <c r="C52" s="220">
        <v>4.48</v>
      </c>
      <c r="D52" s="233">
        <v>102.98850574712645</v>
      </c>
      <c r="E52" s="220">
        <v>4.48</v>
      </c>
      <c r="F52" s="233">
        <v>102.98850574712645</v>
      </c>
      <c r="G52" s="220">
        <v>4.35</v>
      </c>
      <c r="H52" s="233">
        <v>100</v>
      </c>
      <c r="I52" s="220">
        <v>4.48</v>
      </c>
      <c r="J52" s="233">
        <v>102.98850574712645</v>
      </c>
      <c r="K52" s="220">
        <v>4.48</v>
      </c>
      <c r="L52" s="233">
        <v>102.98850574712645</v>
      </c>
      <c r="M52" s="234">
        <v>4.35</v>
      </c>
      <c r="N52" s="186"/>
      <c r="O52" s="186"/>
    </row>
    <row r="53" spans="1:15" ht="15">
      <c r="A53" s="243">
        <v>4</v>
      </c>
      <c r="B53" s="232" t="s">
        <v>82</v>
      </c>
      <c r="C53" s="220">
        <v>11.34</v>
      </c>
      <c r="D53" s="233">
        <v>100.08826125330978</v>
      </c>
      <c r="E53" s="220">
        <v>11.33</v>
      </c>
      <c r="F53" s="233">
        <v>100</v>
      </c>
      <c r="G53" s="220">
        <v>11.42</v>
      </c>
      <c r="H53" s="233">
        <v>100.79435127978817</v>
      </c>
      <c r="I53" s="220">
        <v>11.33</v>
      </c>
      <c r="J53" s="233">
        <v>100</v>
      </c>
      <c r="K53" s="220">
        <v>11.33</v>
      </c>
      <c r="L53" s="233">
        <v>100</v>
      </c>
      <c r="M53" s="234">
        <v>11.33</v>
      </c>
      <c r="N53" s="186"/>
      <c r="O53" s="186"/>
    </row>
    <row r="54" spans="1:15" ht="15">
      <c r="A54" s="243">
        <v>5</v>
      </c>
      <c r="B54" s="232" t="s">
        <v>83</v>
      </c>
      <c r="C54" s="220">
        <v>3.54</v>
      </c>
      <c r="D54" s="233">
        <v>100</v>
      </c>
      <c r="E54" s="220">
        <v>3.5599999999999996</v>
      </c>
      <c r="F54" s="233">
        <v>100.56497175141241</v>
      </c>
      <c r="G54" s="220">
        <v>3.5599999999999996</v>
      </c>
      <c r="H54" s="233">
        <v>100.56497175141241</v>
      </c>
      <c r="I54" s="220">
        <v>3.5599999999999996</v>
      </c>
      <c r="J54" s="233">
        <v>100.56497175141241</v>
      </c>
      <c r="K54" s="220">
        <v>3.5599999999999996</v>
      </c>
      <c r="L54" s="233">
        <v>100.56497175141241</v>
      </c>
      <c r="M54" s="234">
        <v>3.54</v>
      </c>
      <c r="N54" s="186"/>
      <c r="O54" s="186"/>
    </row>
    <row r="55" spans="1:15" ht="15">
      <c r="A55" s="243">
        <v>6</v>
      </c>
      <c r="B55" s="232" t="s">
        <v>84</v>
      </c>
      <c r="C55" s="220">
        <v>19.15</v>
      </c>
      <c r="D55" s="233">
        <v>103.85032537960952</v>
      </c>
      <c r="E55" s="220">
        <v>18.45</v>
      </c>
      <c r="F55" s="233">
        <v>100.05422993492408</v>
      </c>
      <c r="G55" s="220">
        <v>18.83</v>
      </c>
      <c r="H55" s="233">
        <v>102.11496746203903</v>
      </c>
      <c r="I55" s="220">
        <v>18.44</v>
      </c>
      <c r="J55" s="233">
        <v>100</v>
      </c>
      <c r="K55" s="220">
        <v>18.91</v>
      </c>
      <c r="L55" s="233">
        <v>102.54880694143166</v>
      </c>
      <c r="M55" s="234">
        <v>18.44</v>
      </c>
      <c r="N55" s="186"/>
      <c r="O55" s="186"/>
    </row>
    <row r="56" spans="1:15" ht="15">
      <c r="A56" s="243">
        <v>7</v>
      </c>
      <c r="B56" s="232" t="s">
        <v>85</v>
      </c>
      <c r="C56" s="220">
        <v>2.28</v>
      </c>
      <c r="D56" s="233">
        <v>131.79190751445086</v>
      </c>
      <c r="E56" s="220">
        <v>2.29</v>
      </c>
      <c r="F56" s="233">
        <v>132.3699421965318</v>
      </c>
      <c r="G56" s="220">
        <v>2.29</v>
      </c>
      <c r="H56" s="233">
        <v>132.3699421965318</v>
      </c>
      <c r="I56" s="220">
        <v>1.73</v>
      </c>
      <c r="J56" s="233">
        <v>100</v>
      </c>
      <c r="K56" s="220">
        <v>2.18</v>
      </c>
      <c r="L56" s="233">
        <v>126.01156069364163</v>
      </c>
      <c r="M56" s="234">
        <v>1.73</v>
      </c>
      <c r="N56" s="186"/>
      <c r="O56" s="186"/>
    </row>
    <row r="57" spans="1:15" ht="15">
      <c r="A57" s="243">
        <v>8</v>
      </c>
      <c r="B57" s="232" t="s">
        <v>86</v>
      </c>
      <c r="C57" s="220">
        <v>2.54</v>
      </c>
      <c r="D57" s="233">
        <v>100</v>
      </c>
      <c r="E57" s="220">
        <v>2.55</v>
      </c>
      <c r="F57" s="233">
        <v>100.39370078740157</v>
      </c>
      <c r="G57" s="220">
        <v>2.55</v>
      </c>
      <c r="H57" s="233">
        <v>100.39370078740157</v>
      </c>
      <c r="I57" s="220">
        <v>2.55</v>
      </c>
      <c r="J57" s="233">
        <v>100.39370078740157</v>
      </c>
      <c r="K57" s="220">
        <v>2.55</v>
      </c>
      <c r="L57" s="233">
        <v>100.39370078740157</v>
      </c>
      <c r="M57" s="234">
        <v>2.54</v>
      </c>
      <c r="N57" s="186"/>
      <c r="O57" s="186"/>
    </row>
    <row r="58" spans="1:15" ht="15">
      <c r="A58" s="243">
        <v>9</v>
      </c>
      <c r="B58" s="232" t="s">
        <v>87</v>
      </c>
      <c r="C58" s="220">
        <v>18.04</v>
      </c>
      <c r="D58" s="233">
        <v>103.73778033352501</v>
      </c>
      <c r="E58" s="220">
        <v>17.39</v>
      </c>
      <c r="F58" s="233">
        <v>100</v>
      </c>
      <c r="G58" s="220">
        <v>18.56</v>
      </c>
      <c r="H58" s="233">
        <v>106.72800460034502</v>
      </c>
      <c r="I58" s="220">
        <v>18.23</v>
      </c>
      <c r="J58" s="233">
        <v>104.83036227717079</v>
      </c>
      <c r="K58" s="220">
        <v>18.8</v>
      </c>
      <c r="L58" s="233">
        <v>108.10810810810811</v>
      </c>
      <c r="M58" s="234">
        <v>17.39</v>
      </c>
      <c r="N58" s="186"/>
      <c r="O58" s="186"/>
    </row>
    <row r="59" spans="1:15" ht="15">
      <c r="A59" s="243">
        <v>10</v>
      </c>
      <c r="B59" s="232" t="s">
        <v>88</v>
      </c>
      <c r="C59" s="220">
        <v>15.100000000000001</v>
      </c>
      <c r="D59" s="233">
        <v>100</v>
      </c>
      <c r="E59" s="220">
        <v>15.309999999999999</v>
      </c>
      <c r="F59" s="233">
        <v>101.39072847682118</v>
      </c>
      <c r="G59" s="220">
        <v>15.610000000000001</v>
      </c>
      <c r="H59" s="233">
        <v>103.37748344370861</v>
      </c>
      <c r="I59" s="220">
        <v>15.600000000000001</v>
      </c>
      <c r="J59" s="233">
        <v>103.31125827814569</v>
      </c>
      <c r="K59" s="220">
        <v>15.87</v>
      </c>
      <c r="L59" s="233">
        <v>105.09933774834434</v>
      </c>
      <c r="M59" s="234">
        <v>15.100000000000001</v>
      </c>
      <c r="N59" s="186"/>
      <c r="O59" s="186"/>
    </row>
    <row r="60" spans="1:15" ht="15">
      <c r="A60" s="243">
        <v>11</v>
      </c>
      <c r="B60" s="232" t="s">
        <v>89</v>
      </c>
      <c r="C60" s="220">
        <v>22.590000000000003</v>
      </c>
      <c r="D60" s="233">
        <v>107.26495726495729</v>
      </c>
      <c r="E60" s="220">
        <v>22.05</v>
      </c>
      <c r="F60" s="233">
        <v>104.7008547008547</v>
      </c>
      <c r="G60" s="220">
        <v>21.79</v>
      </c>
      <c r="H60" s="233">
        <v>103.46628679962014</v>
      </c>
      <c r="I60" s="220">
        <v>21.06</v>
      </c>
      <c r="J60" s="233">
        <v>100</v>
      </c>
      <c r="K60" s="220">
        <v>21.859999999999996</v>
      </c>
      <c r="L60" s="233">
        <v>103.79867046533712</v>
      </c>
      <c r="M60" s="234">
        <v>21.06</v>
      </c>
      <c r="N60" s="186"/>
      <c r="O60" s="186"/>
    </row>
    <row r="61" spans="1:15" ht="15">
      <c r="A61" s="243">
        <v>12</v>
      </c>
      <c r="B61" s="232" t="s">
        <v>90</v>
      </c>
      <c r="C61" s="220">
        <v>12.33</v>
      </c>
      <c r="D61" s="233">
        <v>129.51680672268907</v>
      </c>
      <c r="E61" s="220">
        <v>10.46</v>
      </c>
      <c r="F61" s="233">
        <v>109.87394957983194</v>
      </c>
      <c r="G61" s="220">
        <v>11.7</v>
      </c>
      <c r="H61" s="233">
        <v>122.89915966386556</v>
      </c>
      <c r="I61" s="220">
        <v>9.97</v>
      </c>
      <c r="J61" s="233">
        <v>104.72689075630252</v>
      </c>
      <c r="K61" s="220">
        <v>9.52</v>
      </c>
      <c r="L61" s="233">
        <v>100</v>
      </c>
      <c r="M61" s="234">
        <v>9.52</v>
      </c>
      <c r="N61" s="186"/>
      <c r="O61" s="186"/>
    </row>
    <row r="62" spans="1:15" ht="15">
      <c r="A62" s="243">
        <v>13</v>
      </c>
      <c r="B62" s="232" t="s">
        <v>91</v>
      </c>
      <c r="C62" s="220">
        <v>5.07</v>
      </c>
      <c r="D62" s="233">
        <v>100.996015936255</v>
      </c>
      <c r="E62" s="220">
        <v>5.91</v>
      </c>
      <c r="F62" s="233">
        <v>117.72908366533865</v>
      </c>
      <c r="G62" s="220">
        <v>5.02</v>
      </c>
      <c r="H62" s="233">
        <v>100</v>
      </c>
      <c r="I62" s="220">
        <v>5.55</v>
      </c>
      <c r="J62" s="233">
        <v>110.5577689243028</v>
      </c>
      <c r="K62" s="220">
        <v>5.92</v>
      </c>
      <c r="L62" s="233">
        <v>117.92828685258965</v>
      </c>
      <c r="M62" s="234">
        <v>5.02</v>
      </c>
      <c r="N62" s="186"/>
      <c r="O62" s="186"/>
    </row>
    <row r="63" spans="1:15" ht="15">
      <c r="A63" s="243">
        <v>14</v>
      </c>
      <c r="B63" s="232" t="s">
        <v>92</v>
      </c>
      <c r="C63" s="220">
        <v>9.860000000000001</v>
      </c>
      <c r="D63" s="233">
        <v>100</v>
      </c>
      <c r="E63" s="220">
        <v>10.620000000000001</v>
      </c>
      <c r="F63" s="233">
        <v>107.7079107505071</v>
      </c>
      <c r="G63" s="220">
        <v>10.23</v>
      </c>
      <c r="H63" s="233">
        <v>103.75253549695739</v>
      </c>
      <c r="I63" s="220">
        <v>10.470000000000002</v>
      </c>
      <c r="J63" s="233">
        <v>106.18661257606492</v>
      </c>
      <c r="K63" s="220">
        <v>10.840000000000002</v>
      </c>
      <c r="L63" s="233">
        <v>109.93914807302232</v>
      </c>
      <c r="M63" s="234">
        <v>9.860000000000001</v>
      </c>
      <c r="N63" s="186"/>
      <c r="O63" s="186"/>
    </row>
    <row r="64" spans="1:15" ht="15">
      <c r="A64" s="243">
        <v>15</v>
      </c>
      <c r="B64" s="232" t="s">
        <v>106</v>
      </c>
      <c r="C64" s="220">
        <v>1.45</v>
      </c>
      <c r="D64" s="233">
        <v>100</v>
      </c>
      <c r="E64" s="220">
        <v>1.84</v>
      </c>
      <c r="F64" s="233">
        <v>126.89655172413794</v>
      </c>
      <c r="G64" s="220">
        <v>1.9</v>
      </c>
      <c r="H64" s="233">
        <v>131.0344827586207</v>
      </c>
      <c r="I64" s="220">
        <v>1.93</v>
      </c>
      <c r="J64" s="233">
        <v>133.10344827586206</v>
      </c>
      <c r="K64" s="220">
        <v>1.57</v>
      </c>
      <c r="L64" s="233">
        <v>108.27586206896554</v>
      </c>
      <c r="M64" s="234">
        <v>1.45</v>
      </c>
      <c r="N64" s="186"/>
      <c r="O64" s="186"/>
    </row>
    <row r="65" spans="1:15" ht="15">
      <c r="A65" s="243">
        <v>16</v>
      </c>
      <c r="B65" s="232" t="s">
        <v>93</v>
      </c>
      <c r="C65" s="220">
        <v>7.01</v>
      </c>
      <c r="D65" s="233">
        <v>102.33576642335767</v>
      </c>
      <c r="E65" s="220">
        <v>6.8500000000000005</v>
      </c>
      <c r="F65" s="233">
        <v>100.00000000000003</v>
      </c>
      <c r="G65" s="220">
        <v>6.880000000000001</v>
      </c>
      <c r="H65" s="233">
        <v>100.43795620437959</v>
      </c>
      <c r="I65" s="220">
        <v>7.03</v>
      </c>
      <c r="J65" s="233">
        <v>102.62773722627739</v>
      </c>
      <c r="K65" s="220">
        <v>6.85</v>
      </c>
      <c r="L65" s="233">
        <v>100</v>
      </c>
      <c r="M65" s="234">
        <v>6.85</v>
      </c>
      <c r="N65" s="186"/>
      <c r="O65" s="186"/>
    </row>
    <row r="66" spans="1:15" ht="15">
      <c r="A66" s="243">
        <v>17</v>
      </c>
      <c r="B66" s="232" t="s">
        <v>94</v>
      </c>
      <c r="C66" s="220">
        <v>7.02</v>
      </c>
      <c r="D66" s="233">
        <v>108.83720930232556</v>
      </c>
      <c r="E66" s="220">
        <v>6.53</v>
      </c>
      <c r="F66" s="233">
        <v>101.2403100775194</v>
      </c>
      <c r="G66" s="220">
        <v>6.640000000000001</v>
      </c>
      <c r="H66" s="233">
        <v>102.94573643410854</v>
      </c>
      <c r="I66" s="220">
        <v>6.45</v>
      </c>
      <c r="J66" s="233">
        <v>100</v>
      </c>
      <c r="K66" s="220">
        <v>6.46</v>
      </c>
      <c r="L66" s="233">
        <v>100.15503875968992</v>
      </c>
      <c r="M66" s="234">
        <v>6.45</v>
      </c>
      <c r="N66" s="186"/>
      <c r="O66" s="186"/>
    </row>
    <row r="67" spans="1:15" ht="15">
      <c r="A67" s="243">
        <v>18</v>
      </c>
      <c r="B67" s="232" t="s">
        <v>95</v>
      </c>
      <c r="C67" s="220">
        <v>15.379999999999999</v>
      </c>
      <c r="D67" s="233">
        <v>102.876254180602</v>
      </c>
      <c r="E67" s="220">
        <v>15.39</v>
      </c>
      <c r="F67" s="233">
        <v>102.94314381270904</v>
      </c>
      <c r="G67" s="220">
        <v>14.95</v>
      </c>
      <c r="H67" s="233">
        <v>100</v>
      </c>
      <c r="I67" s="220">
        <v>15.41</v>
      </c>
      <c r="J67" s="233">
        <v>103.0769230769231</v>
      </c>
      <c r="K67" s="220">
        <v>15.579999999999998</v>
      </c>
      <c r="L67" s="233">
        <v>104.21404682274246</v>
      </c>
      <c r="M67" s="234">
        <v>14.95</v>
      </c>
      <c r="N67" s="186"/>
      <c r="O67" s="186"/>
    </row>
    <row r="68" spans="1:15" ht="15.75" thickBot="1">
      <c r="A68" s="207"/>
      <c r="B68" s="62"/>
      <c r="C68" s="208"/>
      <c r="D68" s="209"/>
      <c r="E68" s="208"/>
      <c r="F68" s="209"/>
      <c r="G68" s="208"/>
      <c r="H68" s="209"/>
      <c r="I68" s="208"/>
      <c r="J68" s="209"/>
      <c r="K68" s="208"/>
      <c r="L68" s="209"/>
      <c r="M68" s="208"/>
      <c r="N68" s="209"/>
      <c r="O68" s="208"/>
    </row>
    <row r="69" spans="1:15" ht="12.75" customHeight="1" thickBot="1">
      <c r="A69" s="349" t="s">
        <v>138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1"/>
    </row>
    <row r="70" spans="1:15" s="185" customFormat="1" ht="26.25" customHeight="1">
      <c r="A70" s="330" t="s">
        <v>21</v>
      </c>
      <c r="B70" s="352"/>
      <c r="C70" s="339" t="s">
        <v>72</v>
      </c>
      <c r="D70" s="340"/>
      <c r="E70" s="339" t="s">
        <v>59</v>
      </c>
      <c r="F70" s="340"/>
      <c r="G70" s="339" t="s">
        <v>60</v>
      </c>
      <c r="H70" s="340"/>
      <c r="I70" s="339" t="s">
        <v>99</v>
      </c>
      <c r="J70" s="340"/>
      <c r="K70" s="339" t="s">
        <v>73</v>
      </c>
      <c r="L70" s="340"/>
      <c r="M70" s="339" t="s">
        <v>61</v>
      </c>
      <c r="N70" s="340"/>
      <c r="O70" s="343" t="s">
        <v>22</v>
      </c>
    </row>
    <row r="71" spans="1:15" s="185" customFormat="1" ht="54.75" customHeight="1">
      <c r="A71" s="332"/>
      <c r="B71" s="353"/>
      <c r="C71" s="341"/>
      <c r="D71" s="342"/>
      <c r="E71" s="341"/>
      <c r="F71" s="342"/>
      <c r="G71" s="341"/>
      <c r="H71" s="342"/>
      <c r="I71" s="341"/>
      <c r="J71" s="342"/>
      <c r="K71" s="341"/>
      <c r="L71" s="342"/>
      <c r="M71" s="341"/>
      <c r="N71" s="342"/>
      <c r="O71" s="344"/>
    </row>
    <row r="72" spans="1:15" ht="18.75" customHeight="1">
      <c r="A72" s="354"/>
      <c r="B72" s="355"/>
      <c r="C72" s="277" t="s">
        <v>23</v>
      </c>
      <c r="D72" s="211" t="s">
        <v>24</v>
      </c>
      <c r="E72" s="212" t="s">
        <v>23</v>
      </c>
      <c r="F72" s="211" t="s">
        <v>24</v>
      </c>
      <c r="G72" s="212" t="s">
        <v>23</v>
      </c>
      <c r="H72" s="211" t="s">
        <v>24</v>
      </c>
      <c r="I72" s="212" t="s">
        <v>23</v>
      </c>
      <c r="J72" s="211" t="s">
        <v>24</v>
      </c>
      <c r="K72" s="212" t="s">
        <v>23</v>
      </c>
      <c r="L72" s="211" t="s">
        <v>24</v>
      </c>
      <c r="M72" s="212" t="s">
        <v>23</v>
      </c>
      <c r="N72" s="211" t="s">
        <v>24</v>
      </c>
      <c r="O72" s="344"/>
    </row>
    <row r="73" spans="1:15" ht="15">
      <c r="A73" s="244">
        <v>1</v>
      </c>
      <c r="B73" s="247" t="s">
        <v>79</v>
      </c>
      <c r="C73" s="248">
        <v>3.82</v>
      </c>
      <c r="D73" s="256">
        <v>101.32625994694962</v>
      </c>
      <c r="E73" s="248">
        <v>3.87</v>
      </c>
      <c r="F73" s="256">
        <v>102.65251989389921</v>
      </c>
      <c r="G73" s="248">
        <v>3.79</v>
      </c>
      <c r="H73" s="256">
        <v>100.53050397877985</v>
      </c>
      <c r="I73" s="248">
        <v>3.87</v>
      </c>
      <c r="J73" s="257">
        <v>102.65251989389921</v>
      </c>
      <c r="K73" s="248">
        <v>3.7699999999999996</v>
      </c>
      <c r="L73" s="257">
        <v>100</v>
      </c>
      <c r="M73" s="248">
        <v>3.82</v>
      </c>
      <c r="N73" s="256">
        <v>101.32625994694962</v>
      </c>
      <c r="O73" s="259">
        <v>3.7699999999999996</v>
      </c>
    </row>
    <row r="74" spans="1:15" ht="15">
      <c r="A74" s="244">
        <v>2</v>
      </c>
      <c r="B74" s="247" t="s">
        <v>80</v>
      </c>
      <c r="C74" s="248">
        <v>1.15</v>
      </c>
      <c r="D74" s="245">
        <v>109.52380952380952</v>
      </c>
      <c r="E74" s="248">
        <v>1.05</v>
      </c>
      <c r="F74" s="245">
        <v>100</v>
      </c>
      <c r="G74" s="248">
        <v>1.1</v>
      </c>
      <c r="H74" s="245">
        <v>104.76190476190477</v>
      </c>
      <c r="I74" s="248">
        <v>1.16</v>
      </c>
      <c r="J74" s="246">
        <v>110.47619047619047</v>
      </c>
      <c r="K74" s="248">
        <v>1.18</v>
      </c>
      <c r="L74" s="246">
        <v>112.38095238095238</v>
      </c>
      <c r="M74" s="248">
        <v>1.1</v>
      </c>
      <c r="N74" s="245">
        <v>104.76190476190477</v>
      </c>
      <c r="O74" s="259">
        <v>1.05</v>
      </c>
    </row>
    <row r="75" spans="1:15" ht="15">
      <c r="A75" s="244">
        <v>3</v>
      </c>
      <c r="B75" s="247" t="s">
        <v>81</v>
      </c>
      <c r="C75" s="248">
        <v>6.8500000000000005</v>
      </c>
      <c r="D75" s="245">
        <v>108.73015873015875</v>
      </c>
      <c r="E75" s="248">
        <v>6.5</v>
      </c>
      <c r="F75" s="245">
        <v>103.17460317460319</v>
      </c>
      <c r="G75" s="248">
        <v>6.5</v>
      </c>
      <c r="H75" s="245">
        <v>103.17460317460319</v>
      </c>
      <c r="I75" s="248">
        <v>6.890000000000001</v>
      </c>
      <c r="J75" s="246">
        <v>109.36507936507938</v>
      </c>
      <c r="K75" s="248">
        <v>6.3</v>
      </c>
      <c r="L75" s="246">
        <v>100</v>
      </c>
      <c r="M75" s="248">
        <v>6.38</v>
      </c>
      <c r="N75" s="245">
        <v>101.26984126984127</v>
      </c>
      <c r="O75" s="259">
        <v>6.3</v>
      </c>
    </row>
    <row r="76" spans="1:15" ht="15">
      <c r="A76" s="244">
        <v>4</v>
      </c>
      <c r="B76" s="247" t="s">
        <v>82</v>
      </c>
      <c r="C76" s="248">
        <v>16.95</v>
      </c>
      <c r="D76" s="245">
        <v>107.6874205844981</v>
      </c>
      <c r="E76" s="248">
        <v>16.4</v>
      </c>
      <c r="F76" s="245">
        <v>104.19313850063531</v>
      </c>
      <c r="G76" s="248">
        <v>15.899999999999999</v>
      </c>
      <c r="H76" s="245">
        <v>101.01651842439642</v>
      </c>
      <c r="I76" s="248">
        <v>16.3</v>
      </c>
      <c r="J76" s="246">
        <v>103.55781448538754</v>
      </c>
      <c r="K76" s="248">
        <v>15.74</v>
      </c>
      <c r="L76" s="246">
        <v>100</v>
      </c>
      <c r="M76" s="248">
        <v>16</v>
      </c>
      <c r="N76" s="245">
        <v>101.65184243964423</v>
      </c>
      <c r="O76" s="259">
        <v>15.74</v>
      </c>
    </row>
    <row r="77" spans="1:15" ht="15">
      <c r="A77" s="244">
        <v>5</v>
      </c>
      <c r="B77" s="247" t="s">
        <v>83</v>
      </c>
      <c r="C77" s="248">
        <v>1.7</v>
      </c>
      <c r="D77" s="245">
        <v>103.03030303030303</v>
      </c>
      <c r="E77" s="248">
        <v>1.85</v>
      </c>
      <c r="F77" s="245">
        <v>112.12121212121214</v>
      </c>
      <c r="G77" s="248">
        <v>1.65</v>
      </c>
      <c r="H77" s="245">
        <v>100</v>
      </c>
      <c r="I77" s="248">
        <v>1.69</v>
      </c>
      <c r="J77" s="246">
        <v>102.42424242424242</v>
      </c>
      <c r="K77" s="248">
        <v>1.68</v>
      </c>
      <c r="L77" s="246">
        <v>101.81818181818183</v>
      </c>
      <c r="M77" s="248">
        <v>1.69</v>
      </c>
      <c r="N77" s="245">
        <v>102.42424242424242</v>
      </c>
      <c r="O77" s="259">
        <v>1.65</v>
      </c>
    </row>
    <row r="78" spans="1:15" ht="15">
      <c r="A78" s="244">
        <v>6</v>
      </c>
      <c r="B78" s="247" t="s">
        <v>84</v>
      </c>
      <c r="C78" s="248">
        <v>11.200000000000001</v>
      </c>
      <c r="D78" s="245">
        <v>116.66666666666667</v>
      </c>
      <c r="E78" s="248">
        <v>11</v>
      </c>
      <c r="F78" s="245">
        <v>114.58333333333334</v>
      </c>
      <c r="G78" s="248">
        <v>11.39</v>
      </c>
      <c r="H78" s="245">
        <v>118.64583333333334</v>
      </c>
      <c r="I78" s="248">
        <v>10.979999999999999</v>
      </c>
      <c r="J78" s="246">
        <v>114.37499999999999</v>
      </c>
      <c r="K78" s="248">
        <v>9.6</v>
      </c>
      <c r="L78" s="246">
        <v>100</v>
      </c>
      <c r="M78" s="248">
        <v>10.649999999999999</v>
      </c>
      <c r="N78" s="245">
        <v>110.9375</v>
      </c>
      <c r="O78" s="259">
        <v>9.6</v>
      </c>
    </row>
    <row r="79" spans="1:15" ht="15">
      <c r="A79" s="244">
        <v>7</v>
      </c>
      <c r="B79" s="247" t="s">
        <v>85</v>
      </c>
      <c r="C79" s="248">
        <v>5.95</v>
      </c>
      <c r="D79" s="245">
        <v>106.63082437275986</v>
      </c>
      <c r="E79" s="248">
        <v>6.05</v>
      </c>
      <c r="F79" s="245">
        <v>108.42293906810035</v>
      </c>
      <c r="G79" s="248">
        <v>5.79</v>
      </c>
      <c r="H79" s="245">
        <v>103.76344086021506</v>
      </c>
      <c r="I79" s="248">
        <v>6.34</v>
      </c>
      <c r="J79" s="246">
        <v>113.62007168458781</v>
      </c>
      <c r="K79" s="248">
        <v>5.58</v>
      </c>
      <c r="L79" s="246">
        <v>100</v>
      </c>
      <c r="M79" s="248">
        <v>5.6</v>
      </c>
      <c r="N79" s="245">
        <v>100.35842293906809</v>
      </c>
      <c r="O79" s="259">
        <v>5.58</v>
      </c>
    </row>
    <row r="80" spans="1:15" ht="15">
      <c r="A80" s="244">
        <v>8</v>
      </c>
      <c r="B80" s="247" t="s">
        <v>87</v>
      </c>
      <c r="C80" s="248">
        <v>11.39</v>
      </c>
      <c r="D80" s="245">
        <v>117.0606372045221</v>
      </c>
      <c r="E80" s="248">
        <v>11</v>
      </c>
      <c r="F80" s="245">
        <v>113.05241521068858</v>
      </c>
      <c r="G80" s="248">
        <v>10.100000000000001</v>
      </c>
      <c r="H80" s="245">
        <v>103.8026721479959</v>
      </c>
      <c r="I80" s="248">
        <v>10.18</v>
      </c>
      <c r="J80" s="246">
        <v>104.62487153134634</v>
      </c>
      <c r="K80" s="248">
        <v>9.9</v>
      </c>
      <c r="L80" s="246">
        <v>101.74717368961974</v>
      </c>
      <c r="M80" s="248">
        <v>9.73</v>
      </c>
      <c r="N80" s="245">
        <v>100</v>
      </c>
      <c r="O80" s="259">
        <v>9.73</v>
      </c>
    </row>
    <row r="81" spans="1:15" ht="15">
      <c r="A81" s="244">
        <v>9</v>
      </c>
      <c r="B81" s="247" t="s">
        <v>88</v>
      </c>
      <c r="C81" s="248">
        <v>17.95</v>
      </c>
      <c r="D81" s="245">
        <v>112.39824671258609</v>
      </c>
      <c r="E81" s="248">
        <v>17.2</v>
      </c>
      <c r="F81" s="245">
        <v>107.7019411396368</v>
      </c>
      <c r="G81" s="248">
        <v>17.04</v>
      </c>
      <c r="H81" s="245">
        <v>106.70006261740764</v>
      </c>
      <c r="I81" s="248">
        <v>17.53</v>
      </c>
      <c r="J81" s="246">
        <v>109.7683155917345</v>
      </c>
      <c r="K81" s="248">
        <v>15.97</v>
      </c>
      <c r="L81" s="246">
        <v>100</v>
      </c>
      <c r="M81" s="248">
        <v>17.2</v>
      </c>
      <c r="N81" s="245">
        <v>107.7019411396368</v>
      </c>
      <c r="O81" s="259">
        <v>15.97</v>
      </c>
    </row>
    <row r="82" spans="1:15" ht="15">
      <c r="A82" s="244">
        <v>10</v>
      </c>
      <c r="B82" s="247" t="s">
        <v>89</v>
      </c>
      <c r="C82" s="248">
        <v>25.06</v>
      </c>
      <c r="D82" s="245">
        <v>112.52806466097888</v>
      </c>
      <c r="E82" s="248">
        <v>24.03</v>
      </c>
      <c r="F82" s="245">
        <v>107.90300853165695</v>
      </c>
      <c r="G82" s="248">
        <v>24.470000000000006</v>
      </c>
      <c r="H82" s="245">
        <v>109.8787606645712</v>
      </c>
      <c r="I82" s="248">
        <v>23.75</v>
      </c>
      <c r="J82" s="246">
        <v>106.64571171980242</v>
      </c>
      <c r="K82" s="248">
        <v>22.27</v>
      </c>
      <c r="L82" s="246">
        <v>100</v>
      </c>
      <c r="M82" s="248">
        <v>22.85</v>
      </c>
      <c r="N82" s="245">
        <v>102.6044005388415</v>
      </c>
      <c r="O82" s="259">
        <v>22.27</v>
      </c>
    </row>
    <row r="83" spans="1:15" ht="15">
      <c r="A83" s="244">
        <v>11</v>
      </c>
      <c r="B83" s="247" t="s">
        <v>90</v>
      </c>
      <c r="C83" s="248">
        <v>9.65</v>
      </c>
      <c r="D83" s="245">
        <v>129.1834002677376</v>
      </c>
      <c r="E83" s="248">
        <v>8</v>
      </c>
      <c r="F83" s="245">
        <v>107.095046854083</v>
      </c>
      <c r="G83" s="248">
        <v>7.91</v>
      </c>
      <c r="H83" s="245">
        <v>105.89022757697455</v>
      </c>
      <c r="I83" s="248">
        <v>8.25</v>
      </c>
      <c r="J83" s="246">
        <v>110.4417670682731</v>
      </c>
      <c r="K83" s="248">
        <v>7.470000000000001</v>
      </c>
      <c r="L83" s="246">
        <v>100</v>
      </c>
      <c r="M83" s="248">
        <v>7.5</v>
      </c>
      <c r="N83" s="245">
        <v>100.4016064257028</v>
      </c>
      <c r="O83" s="259">
        <v>7.470000000000001</v>
      </c>
    </row>
    <row r="84" spans="1:15" ht="15">
      <c r="A84" s="244">
        <v>12</v>
      </c>
      <c r="B84" s="247" t="s">
        <v>91</v>
      </c>
      <c r="C84" s="248">
        <v>9</v>
      </c>
      <c r="D84" s="245">
        <v>128.57142857142858</v>
      </c>
      <c r="E84" s="248">
        <v>10.35</v>
      </c>
      <c r="F84" s="245">
        <v>147.85714285714283</v>
      </c>
      <c r="G84" s="248">
        <v>7.04</v>
      </c>
      <c r="H84" s="245">
        <v>100.57142857142858</v>
      </c>
      <c r="I84" s="248">
        <v>7.7</v>
      </c>
      <c r="J84" s="246">
        <v>110.00000000000001</v>
      </c>
      <c r="K84" s="248">
        <v>7</v>
      </c>
      <c r="L84" s="246">
        <v>100</v>
      </c>
      <c r="M84" s="248">
        <v>7.64</v>
      </c>
      <c r="N84" s="245">
        <v>109.14285714285714</v>
      </c>
      <c r="O84" s="259">
        <v>7</v>
      </c>
    </row>
    <row r="85" spans="1:15" ht="15">
      <c r="A85" s="244">
        <v>13</v>
      </c>
      <c r="B85" s="247" t="s">
        <v>92</v>
      </c>
      <c r="C85" s="248">
        <v>8.73</v>
      </c>
      <c r="D85" s="245">
        <v>112.79069767441861</v>
      </c>
      <c r="E85" s="248">
        <v>8.5</v>
      </c>
      <c r="F85" s="245">
        <v>109.81912144702841</v>
      </c>
      <c r="G85" s="248">
        <v>7.74</v>
      </c>
      <c r="H85" s="245">
        <v>100</v>
      </c>
      <c r="I85" s="248">
        <v>8.66</v>
      </c>
      <c r="J85" s="246">
        <v>111.88630490956074</v>
      </c>
      <c r="K85" s="248">
        <v>8.23</v>
      </c>
      <c r="L85" s="246">
        <v>106.33074935400518</v>
      </c>
      <c r="M85" s="248">
        <v>7.9399999999999995</v>
      </c>
      <c r="N85" s="245">
        <v>102.58397932816537</v>
      </c>
      <c r="O85" s="259">
        <v>7.74</v>
      </c>
    </row>
    <row r="86" spans="1:15" ht="15">
      <c r="A86" s="244">
        <v>14</v>
      </c>
      <c r="B86" s="247" t="s">
        <v>106</v>
      </c>
      <c r="C86" s="248">
        <v>2.1</v>
      </c>
      <c r="D86" s="245">
        <v>125</v>
      </c>
      <c r="E86" s="248">
        <v>1.95</v>
      </c>
      <c r="F86" s="245">
        <v>116.07142857142858</v>
      </c>
      <c r="G86" s="248">
        <v>1.68</v>
      </c>
      <c r="H86" s="245">
        <v>100</v>
      </c>
      <c r="I86" s="248">
        <v>1.73</v>
      </c>
      <c r="J86" s="246">
        <v>102.97619047619048</v>
      </c>
      <c r="K86" s="248">
        <v>1.88</v>
      </c>
      <c r="L86" s="246">
        <v>111.90476190476191</v>
      </c>
      <c r="M86" s="248">
        <v>1.75</v>
      </c>
      <c r="N86" s="245">
        <v>104.16666666666667</v>
      </c>
      <c r="O86" s="259">
        <v>1.68</v>
      </c>
    </row>
    <row r="87" spans="1:15" ht="15">
      <c r="A87" s="244">
        <v>15</v>
      </c>
      <c r="B87" s="247" t="s">
        <v>93</v>
      </c>
      <c r="C87" s="248">
        <v>5.65</v>
      </c>
      <c r="D87" s="245">
        <v>111.43984220907296</v>
      </c>
      <c r="E87" s="248">
        <v>5.1</v>
      </c>
      <c r="F87" s="245">
        <v>100.59171597633134</v>
      </c>
      <c r="G87" s="248">
        <v>5.12</v>
      </c>
      <c r="H87" s="245">
        <v>100.9861932938856</v>
      </c>
      <c r="I87" s="248">
        <v>5.38</v>
      </c>
      <c r="J87" s="246">
        <v>106.11439842209072</v>
      </c>
      <c r="K87" s="248">
        <v>5.07</v>
      </c>
      <c r="L87" s="246">
        <v>100</v>
      </c>
      <c r="M87" s="248">
        <v>5.25</v>
      </c>
      <c r="N87" s="245">
        <v>103.55029585798816</v>
      </c>
      <c r="O87" s="259">
        <v>5.07</v>
      </c>
    </row>
    <row r="88" spans="1:15" ht="15">
      <c r="A88" s="244">
        <v>16</v>
      </c>
      <c r="B88" s="247" t="s">
        <v>94</v>
      </c>
      <c r="C88" s="248">
        <v>4.6</v>
      </c>
      <c r="D88" s="245">
        <v>133.33333333333331</v>
      </c>
      <c r="E88" s="248">
        <v>4.2</v>
      </c>
      <c r="F88" s="245">
        <v>121.73913043478262</v>
      </c>
      <c r="G88" s="248">
        <v>4.67</v>
      </c>
      <c r="H88" s="245">
        <v>135.3623188405797</v>
      </c>
      <c r="I88" s="248">
        <v>3.83</v>
      </c>
      <c r="J88" s="246">
        <v>111.01449275362319</v>
      </c>
      <c r="K88" s="248">
        <v>3.75</v>
      </c>
      <c r="L88" s="246">
        <v>108.69565217391303</v>
      </c>
      <c r="M88" s="248">
        <v>3.45</v>
      </c>
      <c r="N88" s="245">
        <v>100</v>
      </c>
      <c r="O88" s="259">
        <v>3.45</v>
      </c>
    </row>
    <row r="89" spans="1:15" ht="15">
      <c r="A89" s="244">
        <v>17</v>
      </c>
      <c r="B89" s="247" t="s">
        <v>95</v>
      </c>
      <c r="C89" s="248">
        <v>16.849999999999998</v>
      </c>
      <c r="D89" s="245">
        <v>108.56958762886597</v>
      </c>
      <c r="E89" s="248">
        <v>16.1</v>
      </c>
      <c r="F89" s="245">
        <v>103.73711340206187</v>
      </c>
      <c r="G89" s="248">
        <v>16.09</v>
      </c>
      <c r="H89" s="245">
        <v>103.67268041237114</v>
      </c>
      <c r="I89" s="248">
        <v>17.32</v>
      </c>
      <c r="J89" s="246">
        <v>111.5979381443299</v>
      </c>
      <c r="K89" s="248">
        <v>15.52</v>
      </c>
      <c r="L89" s="246">
        <v>100</v>
      </c>
      <c r="M89" s="248">
        <v>16.34</v>
      </c>
      <c r="N89" s="245">
        <v>105.28350515463917</v>
      </c>
      <c r="O89" s="259">
        <v>15.52</v>
      </c>
    </row>
    <row r="90" spans="1:15" ht="15.75" thickBot="1">
      <c r="A90" s="213"/>
      <c r="B90" s="62"/>
      <c r="C90" s="208"/>
      <c r="D90" s="209"/>
      <c r="E90" s="208"/>
      <c r="F90" s="209"/>
      <c r="G90" s="208"/>
      <c r="H90" s="209"/>
      <c r="I90" s="208"/>
      <c r="J90" s="209"/>
      <c r="K90" s="208"/>
      <c r="L90" s="209"/>
      <c r="M90" s="208"/>
      <c r="N90" s="209"/>
      <c r="O90" s="208"/>
    </row>
    <row r="91" spans="1:11" ht="16.5" thickBot="1">
      <c r="A91" s="327" t="s">
        <v>120</v>
      </c>
      <c r="B91" s="328"/>
      <c r="C91" s="328"/>
      <c r="D91" s="328"/>
      <c r="E91" s="328"/>
      <c r="F91" s="328"/>
      <c r="G91" s="328"/>
      <c r="H91" s="328"/>
      <c r="I91" s="328"/>
      <c r="J91" s="328"/>
      <c r="K91" s="329"/>
    </row>
    <row r="92" spans="1:11" ht="12.75" customHeight="1">
      <c r="A92" s="330" t="s">
        <v>21</v>
      </c>
      <c r="B92" s="331"/>
      <c r="C92" s="335" t="s">
        <v>62</v>
      </c>
      <c r="D92" s="336"/>
      <c r="E92" s="335" t="s">
        <v>63</v>
      </c>
      <c r="F92" s="336"/>
      <c r="G92" s="339" t="s">
        <v>64</v>
      </c>
      <c r="H92" s="340"/>
      <c r="I92" s="339" t="s">
        <v>96</v>
      </c>
      <c r="J92" s="340"/>
      <c r="K92" s="343" t="s">
        <v>22</v>
      </c>
    </row>
    <row r="93" spans="1:11" ht="47.25" customHeight="1">
      <c r="A93" s="332"/>
      <c r="B93" s="333"/>
      <c r="C93" s="337"/>
      <c r="D93" s="338"/>
      <c r="E93" s="337"/>
      <c r="F93" s="338"/>
      <c r="G93" s="341"/>
      <c r="H93" s="342"/>
      <c r="I93" s="341"/>
      <c r="J93" s="342"/>
      <c r="K93" s="344"/>
    </row>
    <row r="94" spans="1:11" ht="13.5" customHeight="1" thickBot="1">
      <c r="A94" s="332"/>
      <c r="B94" s="334"/>
      <c r="C94" s="210" t="s">
        <v>23</v>
      </c>
      <c r="D94" s="211" t="s">
        <v>24</v>
      </c>
      <c r="E94" s="212" t="s">
        <v>23</v>
      </c>
      <c r="F94" s="211" t="s">
        <v>24</v>
      </c>
      <c r="G94" s="212" t="s">
        <v>23</v>
      </c>
      <c r="H94" s="211" t="s">
        <v>24</v>
      </c>
      <c r="I94" s="212" t="s">
        <v>23</v>
      </c>
      <c r="J94" s="211" t="s">
        <v>24</v>
      </c>
      <c r="K94" s="345"/>
    </row>
    <row r="95" spans="1:11" ht="17.25" customHeight="1">
      <c r="A95" s="276">
        <v>1</v>
      </c>
      <c r="B95" s="280" t="s">
        <v>79</v>
      </c>
      <c r="C95" s="235">
        <v>9.549999999999999</v>
      </c>
      <c r="D95" s="236">
        <v>100</v>
      </c>
      <c r="E95" s="235">
        <v>10.27</v>
      </c>
      <c r="F95" s="236">
        <v>107.53926701570681</v>
      </c>
      <c r="G95" s="235">
        <v>9.68</v>
      </c>
      <c r="H95" s="236">
        <v>101.36125654450264</v>
      </c>
      <c r="I95" s="235">
        <v>10.34</v>
      </c>
      <c r="J95" s="236">
        <v>108.27225130890052</v>
      </c>
      <c r="K95" s="237">
        <v>9.549999999999999</v>
      </c>
    </row>
    <row r="96" spans="1:11" ht="15">
      <c r="A96" s="276">
        <v>2</v>
      </c>
      <c r="B96" s="264" t="s">
        <v>80</v>
      </c>
      <c r="C96" s="238">
        <v>0.99</v>
      </c>
      <c r="D96" s="239">
        <v>101.0204081632653</v>
      </c>
      <c r="E96" s="238">
        <v>1</v>
      </c>
      <c r="F96" s="239">
        <v>102.04081632653062</v>
      </c>
      <c r="G96" s="238">
        <v>0.98</v>
      </c>
      <c r="H96" s="239">
        <v>100</v>
      </c>
      <c r="I96" s="238">
        <v>1</v>
      </c>
      <c r="J96" s="239">
        <v>102.04081632653062</v>
      </c>
      <c r="K96" s="240">
        <v>0.98</v>
      </c>
    </row>
    <row r="97" spans="1:11" ht="15">
      <c r="A97" s="276">
        <v>3</v>
      </c>
      <c r="B97" s="267" t="s">
        <v>82</v>
      </c>
      <c r="C97" s="238">
        <v>44.48</v>
      </c>
      <c r="D97" s="239">
        <v>100.56522722134295</v>
      </c>
      <c r="E97" s="238">
        <v>44.95</v>
      </c>
      <c r="F97" s="239">
        <v>101.62785439746777</v>
      </c>
      <c r="G97" s="238">
        <v>44.230000000000004</v>
      </c>
      <c r="H97" s="239">
        <v>100</v>
      </c>
      <c r="I97" s="238">
        <v>46.03000000000001</v>
      </c>
      <c r="J97" s="239">
        <v>104.06963599366948</v>
      </c>
      <c r="K97" s="240">
        <v>44.230000000000004</v>
      </c>
    </row>
    <row r="98" spans="1:11" ht="15">
      <c r="A98" s="276">
        <v>4</v>
      </c>
      <c r="B98" s="267" t="s">
        <v>83</v>
      </c>
      <c r="C98" s="238">
        <v>2.74</v>
      </c>
      <c r="D98" s="239">
        <v>100</v>
      </c>
      <c r="E98" s="238">
        <v>2.74</v>
      </c>
      <c r="F98" s="239">
        <v>100</v>
      </c>
      <c r="G98" s="238">
        <v>2.74</v>
      </c>
      <c r="H98" s="239">
        <v>100</v>
      </c>
      <c r="I98" s="238">
        <v>3.2</v>
      </c>
      <c r="J98" s="239">
        <v>116.7883211678832</v>
      </c>
      <c r="K98" s="240">
        <v>2.74</v>
      </c>
    </row>
    <row r="99" spans="1:11" ht="15">
      <c r="A99" s="276">
        <v>5</v>
      </c>
      <c r="B99" s="267" t="s">
        <v>84</v>
      </c>
      <c r="C99" s="238">
        <v>4.5600000000000005</v>
      </c>
      <c r="D99" s="239">
        <v>100.88495575221242</v>
      </c>
      <c r="E99" s="238">
        <v>4.68</v>
      </c>
      <c r="F99" s="239">
        <v>103.53982300884957</v>
      </c>
      <c r="G99" s="238">
        <v>4.52</v>
      </c>
      <c r="H99" s="239">
        <v>100</v>
      </c>
      <c r="I99" s="238">
        <v>4.68</v>
      </c>
      <c r="J99" s="239">
        <v>103.53982300884957</v>
      </c>
      <c r="K99" s="240">
        <v>4.52</v>
      </c>
    </row>
    <row r="100" spans="1:11" ht="15">
      <c r="A100" s="276">
        <v>6</v>
      </c>
      <c r="B100" s="267" t="s">
        <v>85</v>
      </c>
      <c r="C100" s="238">
        <v>7.659999999999999</v>
      </c>
      <c r="D100" s="239">
        <v>100</v>
      </c>
      <c r="E100" s="238">
        <v>8.04</v>
      </c>
      <c r="F100" s="239">
        <v>104.96083550913838</v>
      </c>
      <c r="G100" s="238">
        <v>8.02</v>
      </c>
      <c r="H100" s="239">
        <v>104.69973890339426</v>
      </c>
      <c r="I100" s="238">
        <v>8.19</v>
      </c>
      <c r="J100" s="239">
        <v>106.91906005221932</v>
      </c>
      <c r="K100" s="240">
        <v>7.659999999999999</v>
      </c>
    </row>
    <row r="101" spans="1:11" ht="15">
      <c r="A101" s="276">
        <v>7</v>
      </c>
      <c r="B101" s="267" t="s">
        <v>87</v>
      </c>
      <c r="C101" s="238">
        <v>10.26</v>
      </c>
      <c r="D101" s="239">
        <v>100</v>
      </c>
      <c r="E101" s="238">
        <v>11.299999999999999</v>
      </c>
      <c r="F101" s="239">
        <v>110.1364522417154</v>
      </c>
      <c r="G101" s="238">
        <v>10.46</v>
      </c>
      <c r="H101" s="239">
        <v>101.94931773879144</v>
      </c>
      <c r="I101" s="238">
        <v>12.370000000000001</v>
      </c>
      <c r="J101" s="239">
        <v>120.56530214424951</v>
      </c>
      <c r="K101" s="240">
        <v>10.26</v>
      </c>
    </row>
    <row r="102" spans="1:11" ht="15">
      <c r="A102" s="276">
        <v>8</v>
      </c>
      <c r="B102" s="267" t="s">
        <v>88</v>
      </c>
      <c r="C102" s="238">
        <v>26.18</v>
      </c>
      <c r="D102" s="239">
        <v>104.59448661606072</v>
      </c>
      <c r="E102" s="238">
        <v>25.03</v>
      </c>
      <c r="F102" s="239">
        <v>100</v>
      </c>
      <c r="G102" s="238">
        <v>25.22</v>
      </c>
      <c r="H102" s="239">
        <v>100.75908909308828</v>
      </c>
      <c r="I102" s="238">
        <v>28.909999999999997</v>
      </c>
      <c r="J102" s="239">
        <v>115.50139832201356</v>
      </c>
      <c r="K102" s="240">
        <v>25.03</v>
      </c>
    </row>
    <row r="103" spans="1:11" ht="15">
      <c r="A103" s="276">
        <v>9</v>
      </c>
      <c r="B103" s="267" t="s">
        <v>89</v>
      </c>
      <c r="C103" s="238">
        <v>18.52</v>
      </c>
      <c r="D103" s="239">
        <v>103.29057445621864</v>
      </c>
      <c r="E103" s="238">
        <v>17.93</v>
      </c>
      <c r="F103" s="239">
        <v>100</v>
      </c>
      <c r="G103" s="238">
        <v>18.400000000000002</v>
      </c>
      <c r="H103" s="239">
        <v>102.62130507529281</v>
      </c>
      <c r="I103" s="238">
        <v>21.14</v>
      </c>
      <c r="J103" s="239">
        <v>117.90295593976576</v>
      </c>
      <c r="K103" s="240">
        <v>17.93</v>
      </c>
    </row>
    <row r="104" spans="1:11" ht="15">
      <c r="A104" s="276">
        <v>10</v>
      </c>
      <c r="B104" s="267" t="s">
        <v>90</v>
      </c>
      <c r="C104" s="238">
        <v>4.62</v>
      </c>
      <c r="D104" s="239">
        <v>116.9620253164557</v>
      </c>
      <c r="E104" s="238">
        <v>3.95</v>
      </c>
      <c r="F104" s="239">
        <v>100</v>
      </c>
      <c r="G104" s="238">
        <v>4.67</v>
      </c>
      <c r="H104" s="239">
        <v>118.2278481012658</v>
      </c>
      <c r="I104" s="238">
        <v>6.51</v>
      </c>
      <c r="J104" s="239">
        <v>164.81012658227849</v>
      </c>
      <c r="K104" s="240">
        <v>3.95</v>
      </c>
    </row>
    <row r="105" spans="1:11" ht="15">
      <c r="A105" s="276">
        <v>11</v>
      </c>
      <c r="B105" s="267" t="s">
        <v>91</v>
      </c>
      <c r="C105" s="238">
        <v>6.12</v>
      </c>
      <c r="D105" s="239">
        <v>100</v>
      </c>
      <c r="E105" s="238">
        <v>7.45</v>
      </c>
      <c r="F105" s="239">
        <v>121.73202614379086</v>
      </c>
      <c r="G105" s="238">
        <v>7.2299999999999995</v>
      </c>
      <c r="H105" s="239">
        <v>118.13725490196076</v>
      </c>
      <c r="I105" s="238">
        <v>6.989999999999999</v>
      </c>
      <c r="J105" s="239">
        <v>114.21568627450979</v>
      </c>
      <c r="K105" s="240">
        <v>6.12</v>
      </c>
    </row>
    <row r="106" spans="1:11" ht="15">
      <c r="A106" s="276">
        <v>12</v>
      </c>
      <c r="B106" s="267" t="s">
        <v>92</v>
      </c>
      <c r="C106" s="238">
        <v>6.24</v>
      </c>
      <c r="D106" s="239">
        <v>100</v>
      </c>
      <c r="E106" s="238">
        <v>7.07</v>
      </c>
      <c r="F106" s="239">
        <v>113.30128205128204</v>
      </c>
      <c r="G106" s="238">
        <v>6.55</v>
      </c>
      <c r="H106" s="239">
        <v>104.96794871794873</v>
      </c>
      <c r="I106" s="238">
        <v>7.18</v>
      </c>
      <c r="J106" s="239">
        <v>115.06410256410255</v>
      </c>
      <c r="K106" s="240">
        <v>6.24</v>
      </c>
    </row>
    <row r="107" spans="1:11" ht="15">
      <c r="A107" s="276">
        <v>13</v>
      </c>
      <c r="B107" s="267" t="s">
        <v>106</v>
      </c>
      <c r="C107" s="238">
        <v>1.73</v>
      </c>
      <c r="D107" s="239">
        <v>106.13496932515338</v>
      </c>
      <c r="E107" s="238">
        <v>1.66</v>
      </c>
      <c r="F107" s="239">
        <v>101.84049079754602</v>
      </c>
      <c r="G107" s="238">
        <v>1.63</v>
      </c>
      <c r="H107" s="239">
        <v>100</v>
      </c>
      <c r="I107" s="238">
        <v>1.77</v>
      </c>
      <c r="J107" s="239">
        <v>108.58895705521473</v>
      </c>
      <c r="K107" s="240">
        <v>1.63</v>
      </c>
    </row>
    <row r="108" spans="1:11" ht="15">
      <c r="A108" s="276">
        <v>14</v>
      </c>
      <c r="B108" s="267" t="s">
        <v>93</v>
      </c>
      <c r="C108" s="238">
        <v>18.44</v>
      </c>
      <c r="D108" s="239">
        <v>107.71028037383176</v>
      </c>
      <c r="E108" s="238">
        <v>17.59</v>
      </c>
      <c r="F108" s="239">
        <v>102.74532710280373</v>
      </c>
      <c r="G108" s="238">
        <v>17.12</v>
      </c>
      <c r="H108" s="239">
        <v>100</v>
      </c>
      <c r="I108" s="238">
        <v>18.17</v>
      </c>
      <c r="J108" s="239">
        <v>106.13317757009347</v>
      </c>
      <c r="K108" s="240">
        <v>17.12</v>
      </c>
    </row>
    <row r="109" spans="1:11" ht="15">
      <c r="A109" s="276">
        <v>15</v>
      </c>
      <c r="B109" s="267" t="s">
        <v>94</v>
      </c>
      <c r="C109" s="238">
        <v>11.23</v>
      </c>
      <c r="D109" s="239">
        <v>125.89686098654708</v>
      </c>
      <c r="E109" s="238">
        <v>11.68</v>
      </c>
      <c r="F109" s="239">
        <v>130.94170403587444</v>
      </c>
      <c r="G109" s="238">
        <v>8.92</v>
      </c>
      <c r="H109" s="239">
        <v>100</v>
      </c>
      <c r="I109" s="238">
        <v>11.55</v>
      </c>
      <c r="J109" s="239">
        <v>129.48430493273543</v>
      </c>
      <c r="K109" s="240">
        <v>8.92</v>
      </c>
    </row>
    <row r="110" spans="1:11" ht="15">
      <c r="A110" s="276">
        <v>16</v>
      </c>
      <c r="B110" s="267" t="s">
        <v>95</v>
      </c>
      <c r="C110" s="238">
        <v>18.56</v>
      </c>
      <c r="D110" s="239">
        <v>100</v>
      </c>
      <c r="E110" s="238">
        <v>19.67</v>
      </c>
      <c r="F110" s="239">
        <v>105.98060344827589</v>
      </c>
      <c r="G110" s="238">
        <v>19.340000000000003</v>
      </c>
      <c r="H110" s="239">
        <v>104.20258620689657</v>
      </c>
      <c r="I110" s="238">
        <v>19.820000000000004</v>
      </c>
      <c r="J110" s="239">
        <v>106.78879310344831</v>
      </c>
      <c r="K110" s="240">
        <v>18.56</v>
      </c>
    </row>
    <row r="111" spans="2:11" ht="12.75">
      <c r="B111" s="268"/>
      <c r="C111" s="269"/>
      <c r="D111" s="269"/>
      <c r="E111" s="269"/>
      <c r="F111" s="269"/>
      <c r="G111" s="269"/>
      <c r="H111" s="269"/>
      <c r="I111" s="269"/>
      <c r="J111" s="269"/>
      <c r="K111" s="269"/>
    </row>
    <row r="112" spans="2:11" ht="12.75">
      <c r="B112" s="268"/>
      <c r="C112" s="269"/>
      <c r="D112" s="269"/>
      <c r="E112" s="269"/>
      <c r="F112" s="269"/>
      <c r="G112" s="269"/>
      <c r="H112" s="269"/>
      <c r="I112" s="269"/>
      <c r="J112" s="269"/>
      <c r="K112" s="269"/>
    </row>
    <row r="113" spans="2:11" ht="12.75">
      <c r="B113" s="268"/>
      <c r="C113" s="269"/>
      <c r="D113" s="269"/>
      <c r="E113" s="269"/>
      <c r="F113" s="269"/>
      <c r="G113" s="269"/>
      <c r="H113" s="269"/>
      <c r="I113" s="269"/>
      <c r="J113" s="269"/>
      <c r="K113" s="269"/>
    </row>
  </sheetData>
  <sheetProtection formatCells="0" formatColumns="0" formatRows="0" insertColumns="0" insertRows="0" deleteColumns="0" deleteRows="0"/>
  <mergeCells count="47">
    <mergeCell ref="A2:O2"/>
    <mergeCell ref="A5:S5"/>
    <mergeCell ref="A6:B8"/>
    <mergeCell ref="C6:D7"/>
    <mergeCell ref="E6:F7"/>
    <mergeCell ref="G6:H7"/>
    <mergeCell ref="I6:J7"/>
    <mergeCell ref="K6:L7"/>
    <mergeCell ref="M6:N7"/>
    <mergeCell ref="O6:P7"/>
    <mergeCell ref="Q6:R7"/>
    <mergeCell ref="S6:S8"/>
    <mergeCell ref="U6:U8"/>
    <mergeCell ref="V6:V8"/>
    <mergeCell ref="A26:O26"/>
    <mergeCell ref="A27:B29"/>
    <mergeCell ref="C27:D28"/>
    <mergeCell ref="E27:F28"/>
    <mergeCell ref="G27:H28"/>
    <mergeCell ref="I27:J28"/>
    <mergeCell ref="K27:L28"/>
    <mergeCell ref="M27:N28"/>
    <mergeCell ref="O27:O29"/>
    <mergeCell ref="A46:M46"/>
    <mergeCell ref="A47:B49"/>
    <mergeCell ref="C47:D48"/>
    <mergeCell ref="E47:F48"/>
    <mergeCell ref="G47:H48"/>
    <mergeCell ref="I47:J48"/>
    <mergeCell ref="K47:L48"/>
    <mergeCell ref="M47:M49"/>
    <mergeCell ref="A69:O69"/>
    <mergeCell ref="A70:B72"/>
    <mergeCell ref="C70:D71"/>
    <mergeCell ref="E70:F71"/>
    <mergeCell ref="G70:H71"/>
    <mergeCell ref="I70:J71"/>
    <mergeCell ref="K70:L71"/>
    <mergeCell ref="M70:N71"/>
    <mergeCell ref="O70:O72"/>
    <mergeCell ref="A91:K91"/>
    <mergeCell ref="A92:B94"/>
    <mergeCell ref="C92:D93"/>
    <mergeCell ref="E92:F93"/>
    <mergeCell ref="G92:H93"/>
    <mergeCell ref="I92:J93"/>
    <mergeCell ref="K92:K94"/>
  </mergeCells>
  <conditionalFormatting sqref="N68 P9:U24 D95:D110 H95:H110 F95:F110 J95:J110 N73:N90 F73:F90 D73:D90 H73:H90 J73:J90 L73:L90 D9:F25 J9:L25 H9:H25 N9:N25 L50:L68 H50:H68 F50:F68 D50:D68 J50:J68 D30:D45 N30:N45 L30:L45 J30:J45 H30:H45 F30:F45">
    <cfRule type="cellIs" priority="1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4" max="18" man="1"/>
    <brk id="89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2015-03-13T07:24:03Z</cp:lastPrinted>
  <dcterms:created xsi:type="dcterms:W3CDTF">2008-04-22T08:15:24Z</dcterms:created>
  <dcterms:modified xsi:type="dcterms:W3CDTF">2015-07-10T11:00:12Z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