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5" windowWidth="12000" windowHeight="937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'!$A$1:$E$44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<sst xmlns="http://schemas.openxmlformats.org/spreadsheetml/2006/main" count="560" uniqueCount="142">
  <si>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</si>
  <si>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</si>
  <si>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</si>
  <si>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</si>
  <si>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</si>
  <si>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</si>
  <si>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</si>
  <si>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</si>
  <si>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</si>
  <si>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</si>
  <si>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</si>
  <si>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</si>
  <si>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</si>
  <si>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</si>
  <si>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</si>
  <si>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</si>
  <si>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</si>
  <si>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</si>
  <si>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</si>
  <si>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</si>
  <si>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</si>
  <si>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</si>
  <si>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</si>
  <si>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</si>
  <si>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</si>
  <si>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</si>
  <si>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</si>
  <si>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</si>
  <si>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</si>
  <si>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</si>
  <si>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</si>
  <si>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</si>
  <si>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</si>
  <si>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</si>
  <si>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</si>
  <si>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</si>
  <si>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</si>
  <si>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</si>
  <si>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</si>
  <si>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</si>
  <si>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</si>
  <si>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</si>
  <si>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</si>
  <si>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</si>
  <si>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</si>
  <si>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</si>
  <si>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</si>
  <si>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</si>
  <si>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</si>
  <si>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</si>
  <si>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</si>
  <si>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</si>
  <si>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</si>
  <si>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</si>
  <si>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</si>
  <si>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</si>
  <si>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</si>
  <si>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</si>
  <si>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</si>
  <si>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</si>
  <si>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</si>
  <si>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</si>
  <si>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</si>
  <si>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</si>
  <si>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</si>
  <si>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</si>
  <si>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</si>
  <si>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</si>
  <si>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</si>
  <si>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</si>
  <si>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</si>
  <si>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</si>
  <si>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</si>
  <si>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</si>
  <si>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</si>
  <si>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</si>
  <si>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</si>
  <si>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</si>
  <si>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</si>
  <si>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</si>
  <si>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</si>
  <si>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</si>
  <si>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</si>
  <si>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</si>
  <si>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ΣΑΡΡΗΣ (ΛΕΟΝΤΙΟΥ ΜΑΧΑΙΡΑ)</t>
  </si>
  <si>
    <t>ΠΑΠΑΝΤΩΝΙΟΥ(ΛΕΩΦ.ΕΛΛΑΔΟΣ)</t>
  </si>
  <si>
    <t>ΗΜΕΡΟΜΗΝΙΑ:28/01/2013</t>
  </si>
  <si>
    <t xml:space="preserve"> </t>
  </si>
  <si>
    <t xml:space="preserve">   ΔΕΝ ΕΠΙΤΡΕΠΕΙ ΤΗ ΛΗΨΗ ΤΙΜΩΝ</t>
  </si>
  <si>
    <t>26/03/2013</t>
  </si>
  <si>
    <t>ΥΠΕΡΑΓΟΡΑ CARREFOUR  (ΣΠΥΡΟΥ ΚΥΠΡΙΑΝΟΥ 23)</t>
  </si>
  <si>
    <t>ΣΥΝΟΛΙΚΟ ΚΟΣΤΟΣ ΑΓΟΡΑΣ  ΚΑΙ ΔΕΙΚΤΗΣ ΤΙΜΩΝ 183 ΚΟΙΝΩΝ ΠΡΟΪΟΝΤΩΝ ΑΝΑ ΥΠΕΡΑΓΟΡΑ ΑΝΑ ΚΑΤΗΓΟΡΙΑ - ΛΑΡΝΑΚΑ</t>
  </si>
  <si>
    <t>ΓΑΛΑ ΦΡΕΣΚΟ</t>
  </si>
  <si>
    <t/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</si>
  <si>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</si>
  <si>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</si>
  <si>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</si>
  <si>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</si>
  <si>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</si>
  <si>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</si>
  <si>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</si>
  <si>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</si>
  <si>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</si>
  <si>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</si>
  <si>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</si>
  <si>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</si>
  <si>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</si>
  <si>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</si>
  <si>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</si>
  <si>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</si>
  <si>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</si>
  <si>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</si>
  <si>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</si>
  <si>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ΣΥΝΟΛΙΚΟ ΚΟΣΤΟΣ ΑΓΟΡΑΣ  ΚΑΙ ΔΕΙΚΤΗΣ ΤΙΜΩΝ 211 ΚΟΙΝΩΝ ΠΡΟΪΟΝΤΩΝ ΑΝΑ ΥΠΕΡΑΓΟΡΑ ΑΝΑ ΚΑΤΗΓΟΡΙΑ - ΛΕΥΚΩΣΙΑ</t>
  </si>
  <si>
    <t>ΥΠΕΡΑΓΟΡΑ ΑΘΗΑΙΝΙΤΗΣ ΛΕΩΦ. ΚΕΝΝΕΤΥ 26</t>
  </si>
  <si>
    <t>ΥΠΕΡΑΓΟΡΑ ΑΛΦΑ ΜΕΓΑ ΝΙΚΟΥ ΚΡΑΝΙΔΙΩΤΗ 3</t>
  </si>
  <si>
    <t>ΥΠΕΡΑΓΟΡΑ ΜΕΤΡΟ ΛΕΩΦ. ΣΠΥΡΟΥ ΚΥΠΡΙΑΝΟΥ 365</t>
  </si>
  <si>
    <t>ΥΠΕΡΑΓΟΡΑ CARREFOUR (THE MALL OF CYPRUS) ΒΕΡΓΙΝΑΣ 3</t>
  </si>
  <si>
    <t>ΥΠΕΡΑΓΟΡΑ DEBENHAMS ΛΕΩΦ. ΑΡΧ. ΜΑΚΑΡΙΟΥ 3</t>
  </si>
  <si>
    <t>ΣΥΝΟΛΙΚΟ ΚΟΣΤΟΣ ΑΓΟΡΑΣ  ΚΑΙ ΔΕΙΚΤΗΣ ΤΙΜΩΝ 154 ΚΟΙΝΩΝ ΠΡΟΪΟΝΤΩΝ ΑΝΑ ΥΠΕΡΑΓΟΡΑ ΑΝΑ ΚΑΤΗΓΟΡΙΑ - ΠΑΦΟΣ</t>
  </si>
  <si>
    <t>ΑΛΦΑ ΜΕΓΑ(ΛΕΩΦ.ΔΗΜΟΚΡΑΤΙΑΣ)</t>
  </si>
  <si>
    <t>CARREFOUR(ΛΕΩΦ.ΕΛΛΑΔΟΣ)</t>
  </si>
  <si>
    <t>E &amp; S (ΑΦΡΟΔΙΤΗ)</t>
  </si>
  <si>
    <t>DEBENHAMS (ΚΟΡΟΙΒΟΣ)</t>
  </si>
  <si>
    <t>ΧΑΛΛΟΥΜΙΑ, ΤΥΡΙΑ &amp; ΒΟΥΤΥΡΑ</t>
  </si>
  <si>
    <t>ΚΑΦΕΣ,ΤΣΑΙ, ΖΑΧΑΡΗ ΚΑΙ ΡΟΦΗΜΑΤΑ</t>
  </si>
  <si>
    <t>ΟΙΝΟΠΝΕΥΜΑΤΟΔΗ ΠΟΤΑ</t>
  </si>
  <si>
    <t>CARREFOUR (COLUMBIA)</t>
  </si>
  <si>
    <t>ΑΛΦΑ ΜΕΓΑ(ΓΕΩΡΓΙΟΥ ΓΡΙΒΑ ΔΙΓΕΝΗ)</t>
  </si>
  <si>
    <t>E &amp; S (ΚΑΨΑΛΟΥ)</t>
  </si>
  <si>
    <t xml:space="preserve">DEBENHAMS (OLYMPIA) 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</si>
  <si>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179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</si>
  <si>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t>ΧΑΛΛΟΥΜΙΑ, ΤΥΡΙΑ ΚΑΙ ΒΟΥΤΥΡΑ</t>
  </si>
  <si>
    <t xml:space="preserve">ΚΑΦΕΣ,ΤΣΑΙ, ΖΑΧΑΡΗ ΚΑΙ ΡΟΦΗΜΑΤΑ </t>
  </si>
  <si>
    <t>ΚΑΤΕΨΥΓΜΕΝΑ ΛΑΧΑΝΙΚΑ, ΨΑΡΙΑ ΚΑΙ ΑΛΛΑ ΤΡΟΦΙΜΑ</t>
  </si>
  <si>
    <r>
      <t xml:space="preserve">ΣΥΝΟΛΙΚΟ ΚΟΣΤΟΣ ΑΓΟΡΑΣ ΚΑΙ ΔΕΙΚΤΗΣ ΤΙΜΩΝ </t>
    </r>
    <r>
      <rPr>
        <b/>
        <sz val="11"/>
        <color indexed="8"/>
        <rFont val="Arial"/>
        <family val="2"/>
      </rPr>
      <t>243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</si>
  <si>
    <t>ΚΟΚΚΙΝΟΣ (ΠΑΡΑΛΙΜΝΙ)</t>
  </si>
  <si>
    <t>CARREFOUR (ΠΑΡΑΛΙΜΝΙ)</t>
  </si>
  <si>
    <t>ΥΠΕΡΑΓΟΡΑ ΜΕΤΡΟ  (ΝΙΚΟΔΗΜΟΥ ΜΥΛΩΝΑ)</t>
  </si>
  <si>
    <t>ΥΠΕΡΑΓΟΡΑ ΣΤΕΛΙΟΣ (ΠΕΤΡΑΚΗ ΚΥΠΡΙΑΝΟΥ 40)</t>
  </si>
  <si>
    <t>ΥΠΕΡΑΓΟΡΑ DEBENHAMS    (ΥΨΙΠΥΛΗΣ 7-9)</t>
  </si>
  <si>
    <t>ΟΙ ΥΠΕΡΑΓΟΡΕΣ ΟΡΦΑΝΙΔΗ ΔΕΝ ΠΕΡΙΛΑΜΒΑΝΟΝΤΑΙ ΣΤΙΣ ΑΝΑΛΥΣΕΙΣ ΛΟΓΩ ΑΡΚΕΤΩΝ ΕΛΛΕΙΨΕΩΝ ΣΤΑ ΠΡΟΪΟΝΤΑ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</si>
</sst>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9" fillId="0" borderId="0" xfId="101">
      <alignment/>
      <protection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61" fillId="0" borderId="0" xfId="101" applyFont="1">
      <alignment/>
      <protection/>
    </xf>
    <xf numFmtId="0" fontId="62" fillId="0" borderId="0" xfId="101" applyFont="1" applyAlignment="1">
      <alignment horizontal="left" vertical="center" readingOrder="1"/>
      <protection/>
    </xf>
    <xf numFmtId="0" fontId="63" fillId="0" borderId="13" xfId="101" applyFont="1" applyBorder="1" applyAlignment="1">
      <alignment horizontal="right"/>
      <protection/>
    </xf>
    <xf numFmtId="49" fontId="63" fillId="0" borderId="12" xfId="101" applyNumberFormat="1" applyFont="1" applyBorder="1" applyAlignment="1">
      <alignment horizontal="left"/>
      <protection/>
    </xf>
    <xf numFmtId="0" fontId="59" fillId="0" borderId="12" xfId="101" applyBorder="1" applyAlignment="1">
      <alignment horizontal="center"/>
      <protection/>
    </xf>
    <xf numFmtId="0" fontId="59" fillId="0" borderId="12" xfId="101" applyBorder="1">
      <alignment/>
      <protection/>
    </xf>
    <xf numFmtId="0" fontId="59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4" fillId="0" borderId="0" xfId="101" applyFont="1" applyBorder="1" applyAlignment="1">
      <alignment horizontal="center" vertical="center"/>
      <protection/>
    </xf>
    <xf numFmtId="0" fontId="65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9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9" fillId="0" borderId="37" xfId="101" applyNumberFormat="1" applyBorder="1" applyAlignment="1">
      <alignment horizontal="center" vertical="center"/>
      <protection/>
    </xf>
    <xf numFmtId="2" fontId="59" fillId="0" borderId="38" xfId="101" applyNumberFormat="1" applyBorder="1" applyAlignment="1">
      <alignment horizontal="center" vertical="center"/>
      <protection/>
    </xf>
    <xf numFmtId="2" fontId="59" fillId="0" borderId="44" xfId="101" applyNumberFormat="1" applyBorder="1" applyAlignment="1">
      <alignment horizontal="center" vertical="center"/>
      <protection/>
    </xf>
    <xf numFmtId="180" fontId="59" fillId="0" borderId="45" xfId="101" applyNumberFormat="1" applyBorder="1">
      <alignment/>
      <protection/>
    </xf>
    <xf numFmtId="0" fontId="59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9" fillId="0" borderId="27" xfId="101" applyNumberFormat="1" applyBorder="1" applyAlignment="1">
      <alignment horizontal="center" vertical="center"/>
      <protection/>
    </xf>
    <xf numFmtId="2" fontId="59" fillId="0" borderId="24" xfId="101" applyNumberFormat="1" applyBorder="1" applyAlignment="1">
      <alignment horizontal="center" vertical="center"/>
      <protection/>
    </xf>
    <xf numFmtId="2" fontId="59" fillId="0" borderId="43" xfId="101" applyNumberFormat="1" applyBorder="1" applyAlignment="1">
      <alignment horizontal="center" vertical="center"/>
      <protection/>
    </xf>
    <xf numFmtId="2" fontId="59" fillId="0" borderId="47" xfId="101" applyNumberFormat="1" applyBorder="1" applyAlignment="1">
      <alignment horizontal="center" vertical="center"/>
      <protection/>
    </xf>
    <xf numFmtId="0" fontId="59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9" fillId="0" borderId="47" xfId="101" applyNumberFormat="1" applyBorder="1" applyAlignment="1">
      <alignment horizontal="center" vertical="center"/>
      <protection/>
    </xf>
    <xf numFmtId="180" fontId="59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9" fillId="0" borderId="23" xfId="101" applyNumberFormat="1" applyBorder="1" applyAlignment="1">
      <alignment horizontal="center"/>
      <protection/>
    </xf>
    <xf numFmtId="2" fontId="59" fillId="0" borderId="24" xfId="101" applyNumberFormat="1" applyBorder="1" applyAlignment="1">
      <alignment horizontal="center"/>
      <protection/>
    </xf>
    <xf numFmtId="180" fontId="59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9" fillId="0" borderId="27" xfId="101" applyNumberFormat="1" applyBorder="1" applyAlignment="1">
      <alignment horizontal="center"/>
      <protection/>
    </xf>
    <xf numFmtId="2" fontId="59" fillId="0" borderId="28" xfId="101" applyNumberFormat="1" applyBorder="1" applyAlignment="1">
      <alignment horizontal="center"/>
      <protection/>
    </xf>
    <xf numFmtId="180" fontId="59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9" fillId="0" borderId="23" xfId="101" applyNumberFormat="1" applyBorder="1" applyAlignment="1">
      <alignment horizontal="center" vertical="center"/>
      <protection/>
    </xf>
    <xf numFmtId="180" fontId="59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9" fillId="0" borderId="28" xfId="101" applyNumberFormat="1" applyBorder="1" applyAlignment="1">
      <alignment horizontal="center" vertical="center"/>
      <protection/>
    </xf>
    <xf numFmtId="180" fontId="59" fillId="0" borderId="51" xfId="101" applyNumberFormat="1" applyBorder="1" applyAlignment="1">
      <alignment horizontal="center" vertical="center"/>
      <protection/>
    </xf>
    <xf numFmtId="0" fontId="59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9" fillId="0" borderId="0" xfId="101" applyNumberFormat="1" applyBorder="1" applyAlignment="1">
      <alignment horizontal="center" vertical="center"/>
      <protection/>
    </xf>
    <xf numFmtId="2" fontId="59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9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9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9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6" fillId="0" borderId="0" xfId="101" applyNumberFormat="1" applyFont="1" applyAlignment="1" applyProtection="1">
      <alignment horizontal="left" vertical="center"/>
      <protection locked="0"/>
    </xf>
    <xf numFmtId="0" fontId="59" fillId="0" borderId="0" xfId="10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 readingOrder="1"/>
      <protection/>
    </xf>
    <xf numFmtId="0" fontId="68" fillId="0" borderId="0" xfId="101" applyFont="1" applyAlignment="1">
      <alignment horizontal="center" vertical="center"/>
      <protection/>
    </xf>
    <xf numFmtId="0" fontId="69" fillId="0" borderId="0" xfId="101" applyFont="1">
      <alignment/>
      <protection/>
    </xf>
    <xf numFmtId="0" fontId="59" fillId="0" borderId="0" xfId="101" applyBorder="1">
      <alignment/>
      <protection/>
    </xf>
    <xf numFmtId="0" fontId="70" fillId="0" borderId="0" xfId="101" applyFont="1" applyAlignment="1">
      <alignment horizontal="right" vertical="top"/>
      <protection/>
    </xf>
    <xf numFmtId="49" fontId="70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0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9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1" fillId="0" borderId="0" xfId="101" applyNumberFormat="1" applyFont="1" applyAlignment="1" applyProtection="1">
      <alignment horizontal="left" vertical="center"/>
      <protection locked="0"/>
    </xf>
    <xf numFmtId="0" fontId="59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59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9" fillId="0" borderId="47" xfId="101" applyNumberFormat="1" applyBorder="1" applyAlignment="1">
      <alignment horizontal="center"/>
      <protection/>
    </xf>
    <xf numFmtId="2" fontId="59" fillId="0" borderId="47" xfId="101" applyNumberFormat="1" applyBorder="1" applyAlignment="1">
      <alignment horizontal="center"/>
      <protection/>
    </xf>
    <xf numFmtId="180" fontId="59" fillId="0" borderId="47" xfId="101" applyNumberFormat="1" applyBorder="1">
      <alignment/>
      <protection/>
    </xf>
    <xf numFmtId="0" fontId="59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59" fillId="0" borderId="75" xfId="101" applyNumberFormat="1" applyBorder="1" applyAlignment="1">
      <alignment horizontal="center" vertical="center"/>
      <protection/>
    </xf>
    <xf numFmtId="2" fontId="59" fillId="0" borderId="75" xfId="101" applyNumberFormat="1" applyBorder="1" applyAlignment="1">
      <alignment horizontal="center" vertical="center"/>
      <protection/>
    </xf>
    <xf numFmtId="180" fontId="59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0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59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9" fillId="0" borderId="37" xfId="101" applyNumberFormat="1" applyBorder="1" applyAlignment="1">
      <alignment horizontal="center" vertical="center" wrapText="1"/>
      <protection/>
    </xf>
    <xf numFmtId="180" fontId="59" fillId="0" borderId="27" xfId="101" applyNumberFormat="1" applyBorder="1" applyAlignment="1">
      <alignment horizontal="center" vertical="top"/>
      <protection/>
    </xf>
    <xf numFmtId="0" fontId="59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59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180" fontId="22" fillId="25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26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59" fillId="0" borderId="23" xfId="101" applyNumberFormat="1" applyBorder="1" applyAlignment="1">
      <alignment horizontal="left"/>
      <protection/>
    </xf>
    <xf numFmtId="180" fontId="59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180" fontId="22" fillId="26" borderId="42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46" xfId="0" applyNumberFormat="1" applyFont="1" applyFill="1" applyBorder="1" applyAlignment="1" applyProtection="1">
      <alignment horizontal="center" vertical="center" wrapText="1"/>
      <protection locked="0"/>
    </xf>
    <xf numFmtId="180" fontId="22" fillId="26" borderId="5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4" xfId="101" applyFont="1" applyBorder="1" applyAlignment="1">
      <alignment horizontal="center"/>
      <protection/>
    </xf>
    <xf numFmtId="0" fontId="66" fillId="0" borderId="82" xfId="101" applyFont="1" applyBorder="1" applyAlignment="1">
      <alignment horizontal="right" vertical="center"/>
      <protection/>
    </xf>
    <xf numFmtId="0" fontId="72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1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83" xfId="101" applyFont="1" applyFill="1" applyBorder="1" applyAlignment="1">
      <alignment horizontal="center" vertical="center" wrapText="1"/>
      <protection/>
    </xf>
    <xf numFmtId="0" fontId="32" fillId="20" borderId="84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8" xfId="67" applyFill="1" applyBorder="1" applyAlignment="1">
      <alignment horizontal="center" vertical="center"/>
    </xf>
    <xf numFmtId="0" fontId="32" fillId="20" borderId="86" xfId="67" applyFont="1" applyFill="1" applyBorder="1" applyAlignment="1">
      <alignment horizontal="center" vertical="top" wrapText="1"/>
    </xf>
    <xf numFmtId="0" fontId="32" fillId="20" borderId="83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5" xfId="67" applyFont="1" applyFill="1" applyBorder="1" applyAlignment="1">
      <alignment horizontal="center" vertical="top" wrapText="1"/>
    </xf>
    <xf numFmtId="0" fontId="73" fillId="24" borderId="13" xfId="67" applyFont="1" applyFill="1" applyBorder="1" applyAlignment="1">
      <alignment horizontal="center" vertical="center"/>
    </xf>
    <xf numFmtId="0" fontId="73" fillId="24" borderId="12" xfId="67" applyFont="1" applyFill="1" applyBorder="1" applyAlignment="1">
      <alignment horizontal="center" vertical="center"/>
    </xf>
    <xf numFmtId="0" fontId="73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0" xfId="101" applyFont="1" applyFill="1" applyBorder="1" applyAlignment="1">
      <alignment horizontal="center" vertical="center" wrapText="1"/>
      <protection/>
    </xf>
    <xf numFmtId="0" fontId="59" fillId="20" borderId="91" xfId="101" applyFill="1" applyBorder="1" applyAlignment="1">
      <alignment horizontal="center" vertical="center"/>
      <protection/>
    </xf>
    <xf numFmtId="0" fontId="59" fillId="20" borderId="92" xfId="101" applyFill="1" applyBorder="1" applyAlignment="1">
      <alignment horizontal="center" vertical="center"/>
      <protection/>
    </xf>
    <xf numFmtId="0" fontId="59" fillId="20" borderId="81" xfId="101" applyFill="1" applyBorder="1" applyAlignment="1">
      <alignment horizontal="center" vertical="center"/>
      <protection/>
    </xf>
    <xf numFmtId="0" fontId="59" fillId="20" borderId="51" xfId="101" applyFill="1" applyBorder="1" applyAlignment="1">
      <alignment horizontal="center" vertical="center"/>
      <protection/>
    </xf>
    <xf numFmtId="0" fontId="59" fillId="20" borderId="88" xfId="101" applyFill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3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3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73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0" xfId="101" applyFont="1" applyFill="1" applyBorder="1" applyAlignment="1">
      <alignment horizontal="center" vertical="top" wrapText="1"/>
      <protection/>
    </xf>
    <xf numFmtId="0" fontId="59" fillId="20" borderId="53" xfId="101" applyFill="1" applyBorder="1" applyAlignment="1">
      <alignment horizontal="center" vertical="center"/>
      <protection/>
    </xf>
    <xf numFmtId="0" fontId="59" fillId="20" borderId="45" xfId="101" applyFill="1" applyBorder="1" applyAlignment="1">
      <alignment horizontal="center" vertical="center"/>
      <protection/>
    </xf>
    <xf numFmtId="0" fontId="59" fillId="20" borderId="95" xfId="101" applyFill="1" applyBorder="1" applyAlignment="1">
      <alignment horizontal="center" vertical="center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3"/>
          <c:w val="0.9987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211 ΚΟΙΝΩΝ ΠΡΟΪΟΝΤΩΝ ΑΝΑ ΥΠΕΡΑΓOΡΑ ΛΕΥΚΩΣΙΑΣ 26/03/2013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89587"/>
        <c:crosses val="autoZero"/>
        <c:auto val="1"/>
        <c:lblOffset val="100"/>
        <c:tickLblSkip val="1"/>
        <c:noMultiLvlLbl val="0"/>
      </c:catAx>
      <c:valAx>
        <c:axId val="28189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58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243 ΚΟΙΝΑ ΠΡΟΪΟΝΤΑ _ΑΜΜΟΧΩΣΤΟΣ  26/03/2013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28689916"/>
        <c:axId val="56882653"/>
      </c:bar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89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"/>
          <c:w val="0.5685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58"/>
          <c:h val="0.7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5"/>
          <c:w val="0.331"/>
          <c:h val="0.7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425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1325"/>
          <c:h val="0.7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25"/>
          <c:y val="0.41575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6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675"/>
          <c:w val="0.42"/>
          <c:h val="0.35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407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75"/>
          <c:w val="0.567"/>
          <c:h val="0.480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23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211 ΚΟΙΝΑ ΠΡΟΪΟΝΤΑ _ΛΕΥΚΩΣΙΑ 26/03/2013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5181"/>
        <c:crosses val="autoZero"/>
        <c:auto val="1"/>
        <c:lblOffset val="100"/>
        <c:tickLblSkip val="1"/>
        <c:noMultiLvlLbl val="0"/>
      </c:catAx>
      <c:valAx>
        <c:axId val="1655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79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42"/>
          <c:w val="0.431"/>
          <c:h val="0.36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ΑΜΜΟΧΩΣΤΟΣ_26/03/2013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5"/>
          <c:w val="0.3422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179 ΚΟΙΝΩΝ ΠΡΟΪΟΝΤΩΝ ΑΝΑ ΥΠΕΡΑΓOΡΑ ΛΕΜΕΣΟΥ 26/03/2013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960807"/>
        <c:crosses val="autoZero"/>
        <c:auto val="1"/>
        <c:lblOffset val="100"/>
        <c:tickLblSkip val="1"/>
        <c:noMultiLvlLbl val="0"/>
      </c:catAx>
      <c:valAx>
        <c:axId val="669608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96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179 ΚΟΙΝΑ ΠΡΟΪΟΝΤΑ _ΛΕΜΕΣΟΣ 26/03/2013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16257"/>
        <c:crosses val="autoZero"/>
        <c:auto val="1"/>
        <c:lblOffset val="100"/>
        <c:tickLblSkip val="1"/>
        <c:noMultiLvlLbl val="0"/>
      </c:catAx>
      <c:valAx>
        <c:axId val="55116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76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183 ΚΟΙΝΩΝ ΠΡΟΪΟΝΤΩΝ ΑΝΑ ΥΠΕΡΑΓOΡΑ ΛΑΡΝΑΚΑΣ 26/03/2013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26284266"/>
        <c:axId val="35231803"/>
      </c:bar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31803"/>
        <c:crosses val="autoZero"/>
        <c:auto val="1"/>
        <c:lblOffset val="100"/>
        <c:tickLblSkip val="1"/>
        <c:noMultiLvlLbl val="0"/>
      </c:catAx>
      <c:valAx>
        <c:axId val="35231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84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183 ΚΟΙΝΑ ΠΡΟΪΟΝΤΑ _ΛΑΡΝΑΚΑ 26/03/2013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3765"/>
        <c:crosses val="autoZero"/>
        <c:auto val="1"/>
        <c:lblOffset val="100"/>
        <c:tickLblSkip val="1"/>
        <c:noMultiLvlLbl val="0"/>
      </c:catAx>
      <c:valAx>
        <c:axId val="35203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650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154 ΚΟΙΝΩΝ ΠΡΟΪΟΝΤΩΝ ΑΝΑ ΥΠΕΡΑΓOΡΑ ΠΑΦΟΥ 26/03/2013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984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154 ΚΟΙΝΑ ΠΡΟΪΟΝΤΑ _ΠΑΦΟΣ 26/03/2013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01961"/>
        <c:crosses val="autoZero"/>
        <c:auto val="1"/>
        <c:lblOffset val="100"/>
        <c:tickLblSkip val="1"/>
        <c:noMultiLvlLbl val="0"/>
      </c:catAx>
      <c:valAx>
        <c:axId val="50301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5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243 ΚΟΙΝΩΝ ΠΡΟΪΟΝΤΩΝ ΑΝΑ ΥΠΕΡΑΓOΡΑ ΑΜΜΟΧΩΣΤΟΥ 26/03/2013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50064466"/>
        <c:axId val="47927011"/>
      </c:bar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27011"/>
        <c:crosses val="autoZero"/>
        <c:auto val="1"/>
        <c:lblOffset val="100"/>
        <c:tickLblSkip val="1"/>
        <c:noMultiLvlLbl val="0"/>
      </c:catAx>
      <c:valAx>
        <c:axId val="47927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64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28" activePane="bottomLeft" state="frozen"/>
      <selection pane="topLeft" activeCell="A1" sqref="A1"/>
      <selection pane="bottomLeft" activeCell="L32" sqref="L32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0"/>
      <c r="B1" s="280"/>
      <c r="C1" s="280"/>
      <c r="D1" s="280"/>
      <c r="E1" s="280"/>
    </row>
    <row r="2" spans="1:5" ht="27.75">
      <c r="A2" s="281" t="s">
        <v>67</v>
      </c>
      <c r="B2" s="281"/>
      <c r="C2" s="281"/>
      <c r="D2" s="281"/>
      <c r="E2" s="281"/>
    </row>
    <row r="3" spans="1:5" ht="34.5" customHeight="1">
      <c r="A3" s="195" t="s">
        <v>72</v>
      </c>
      <c r="B3" s="196">
        <v>41359</v>
      </c>
      <c r="C3" s="5"/>
      <c r="D3" s="5"/>
      <c r="E3" s="5"/>
    </row>
    <row r="4" spans="1:5" ht="21.75" customHeight="1" thickBot="1">
      <c r="A4" s="195"/>
      <c r="B4" s="196"/>
      <c r="C4" s="5"/>
      <c r="D4" s="5"/>
      <c r="E4" s="5"/>
    </row>
    <row r="5" spans="1:5" ht="22.5" thickBot="1">
      <c r="A5" s="177" t="s">
        <v>60</v>
      </c>
      <c r="B5" s="178">
        <v>211</v>
      </c>
      <c r="C5" s="175" t="s">
        <v>71</v>
      </c>
      <c r="D5" s="175"/>
      <c r="E5" s="176"/>
    </row>
    <row r="6" spans="1:5" ht="62.25" customHeight="1" thickBot="1">
      <c r="A6" s="179" t="s">
        <v>0</v>
      </c>
      <c r="B6" s="180" t="s">
        <v>2</v>
      </c>
      <c r="C6" s="199" t="s">
        <v>1</v>
      </c>
      <c r="D6" s="180" t="s">
        <v>4</v>
      </c>
      <c r="E6" s="202" t="s">
        <v>3</v>
      </c>
    </row>
    <row r="7" spans="1:5" ht="24.75" customHeight="1">
      <c r="A7" s="243" t="s">
        <v>114</v>
      </c>
      <c r="B7" s="244">
        <v>628.7662665691626</v>
      </c>
      <c r="C7" s="245">
        <v>100</v>
      </c>
      <c r="D7" s="246">
        <v>142</v>
      </c>
      <c r="E7" s="247">
        <v>18</v>
      </c>
    </row>
    <row r="8" spans="1:5" ht="24.75" customHeight="1">
      <c r="A8" s="248" t="s">
        <v>115</v>
      </c>
      <c r="B8" s="249">
        <v>697.4329999999999</v>
      </c>
      <c r="C8" s="250">
        <v>110.92086790939256</v>
      </c>
      <c r="D8" s="251">
        <v>27</v>
      </c>
      <c r="E8" s="252">
        <v>0</v>
      </c>
    </row>
    <row r="9" spans="1:5" ht="24.75" customHeight="1">
      <c r="A9" s="258" t="s">
        <v>117</v>
      </c>
      <c r="B9" s="259">
        <v>699.8400000000004</v>
      </c>
      <c r="C9" s="260">
        <v>111.30368106715534</v>
      </c>
      <c r="D9" s="261">
        <v>25</v>
      </c>
      <c r="E9" s="262">
        <v>0</v>
      </c>
    </row>
    <row r="10" spans="1:5" s="1" customFormat="1" ht="26.25" customHeight="1">
      <c r="A10" s="181" t="s">
        <v>116</v>
      </c>
      <c r="B10" s="182">
        <v>702.0000000000001</v>
      </c>
      <c r="C10" s="183">
        <v>111.64721094699219</v>
      </c>
      <c r="D10" s="184">
        <v>17</v>
      </c>
      <c r="E10" s="185">
        <v>1</v>
      </c>
    </row>
    <row r="11" spans="1:5" s="1" customFormat="1" ht="26.25" customHeight="1">
      <c r="A11" s="181" t="s">
        <v>118</v>
      </c>
      <c r="B11" s="182">
        <v>743.0099999999999</v>
      </c>
      <c r="C11" s="183">
        <v>118.16950741556215</v>
      </c>
      <c r="D11" s="184">
        <v>10</v>
      </c>
      <c r="E11" s="185">
        <v>0</v>
      </c>
    </row>
    <row r="12" spans="1:5" s="1" customFormat="1" ht="26.25" customHeight="1" thickBot="1">
      <c r="A12" s="188"/>
      <c r="B12" s="189"/>
      <c r="C12" s="190"/>
      <c r="D12" s="191"/>
      <c r="E12" s="192"/>
    </row>
    <row r="13" spans="1:5" ht="27" thickBot="1">
      <c r="A13" s="6"/>
      <c r="B13" s="153">
        <f>IF(AND(B7="",B8="",B9="",B10="",B11=""),"",IF(AND(B7&lt;=B8,B8&lt;=B9,B9&lt;=B10,B10&lt;=B11),"","ΠΡΟΣΟΧΗ ΤΑΞΙΝΟΜΗΣΗ"))</f>
      </c>
      <c r="C13" s="153">
        <f>IF(AND(C7="",C8="",C9="",C10="",C11=""),"",IF(AND(C7&lt;=C8,C8&lt;=C9,C9&lt;=C10,C10&lt;=C11),"","ΠΡΟΣΟΧΗ ΤΑΞΙΝΟΜΗΣΗ"))</f>
      </c>
      <c r="D13" s="7"/>
      <c r="E13" s="8"/>
    </row>
    <row r="14" spans="1:5" ht="22.5" thickBot="1">
      <c r="A14" s="177" t="s">
        <v>62</v>
      </c>
      <c r="B14" s="178">
        <v>179</v>
      </c>
      <c r="C14" s="175" t="s">
        <v>71</v>
      </c>
      <c r="D14" s="175"/>
      <c r="E14" s="176"/>
    </row>
    <row r="15" spans="1:5" ht="66" thickBot="1">
      <c r="A15" s="186" t="s">
        <v>0</v>
      </c>
      <c r="B15" s="187" t="s">
        <v>2</v>
      </c>
      <c r="C15" s="200" t="s">
        <v>1</v>
      </c>
      <c r="D15" s="180" t="s">
        <v>4</v>
      </c>
      <c r="E15" s="203" t="s">
        <v>3</v>
      </c>
    </row>
    <row r="16" spans="1:5" ht="24.75" customHeight="1">
      <c r="A16" s="243" t="s">
        <v>127</v>
      </c>
      <c r="B16" s="244">
        <v>590.11</v>
      </c>
      <c r="C16" s="245">
        <v>100</v>
      </c>
      <c r="D16" s="246">
        <v>94</v>
      </c>
      <c r="E16" s="247">
        <v>12</v>
      </c>
    </row>
    <row r="17" spans="1:5" ht="24.75" customHeight="1">
      <c r="A17" s="248" t="s">
        <v>128</v>
      </c>
      <c r="B17" s="249">
        <v>599.23</v>
      </c>
      <c r="C17" s="250">
        <v>101.54547457253733</v>
      </c>
      <c r="D17" s="251">
        <v>61</v>
      </c>
      <c r="E17" s="252">
        <v>5</v>
      </c>
    </row>
    <row r="18" spans="1:5" ht="24.75" customHeight="1">
      <c r="A18" s="248" t="s">
        <v>129</v>
      </c>
      <c r="B18" s="249">
        <v>620.2899999999996</v>
      </c>
      <c r="C18" s="250">
        <v>105.11430072359384</v>
      </c>
      <c r="D18" s="251">
        <v>30</v>
      </c>
      <c r="E18" s="252">
        <v>1</v>
      </c>
    </row>
    <row r="19" spans="1:5" ht="24.75" customHeight="1">
      <c r="A19" s="181" t="s">
        <v>130</v>
      </c>
      <c r="B19" s="182">
        <v>629.63</v>
      </c>
      <c r="C19" s="183">
        <v>106.69705648099506</v>
      </c>
      <c r="D19" s="184">
        <v>26</v>
      </c>
      <c r="E19" s="185">
        <v>1</v>
      </c>
    </row>
    <row r="20" spans="1:5" ht="24.75" customHeight="1" thickBot="1">
      <c r="A20" s="188" t="s">
        <v>82</v>
      </c>
      <c r="B20" s="282" t="s">
        <v>88</v>
      </c>
      <c r="C20" s="283"/>
      <c r="D20" s="283"/>
      <c r="E20" s="284"/>
    </row>
    <row r="21" spans="1:5" ht="27" thickBot="1">
      <c r="A21" s="12"/>
      <c r="B21" s="153">
        <f>IF(AND(B16="",B17="",B18="",B19="",B20=""),"",IF(AND(B16&lt;=B17,B17&lt;=B18,B18&lt;=B19,B19&lt;=B20),"","ΠΡΟΣΟΧΗ ΤΑΞΙΝΟΜΗΣΗ"))</f>
      </c>
      <c r="C21" s="153"/>
      <c r="D21" s="7"/>
      <c r="E21" s="8"/>
    </row>
    <row r="22" spans="1:5" ht="22.5" thickBot="1">
      <c r="A22" s="177" t="s">
        <v>63</v>
      </c>
      <c r="B22" s="178">
        <v>183</v>
      </c>
      <c r="C22" s="175" t="s">
        <v>71</v>
      </c>
      <c r="D22" s="175"/>
      <c r="E22" s="176"/>
    </row>
    <row r="23" spans="1:5" ht="66" thickBot="1">
      <c r="A23" s="193" t="s">
        <v>0</v>
      </c>
      <c r="B23" s="194" t="s">
        <v>2</v>
      </c>
      <c r="C23" s="201" t="s">
        <v>1</v>
      </c>
      <c r="D23" s="180" t="s">
        <v>4</v>
      </c>
      <c r="E23" s="203" t="s">
        <v>3</v>
      </c>
    </row>
    <row r="24" spans="1:5" ht="24.75" customHeight="1">
      <c r="A24" s="243" t="s">
        <v>90</v>
      </c>
      <c r="B24" s="244">
        <v>525.08</v>
      </c>
      <c r="C24" s="245">
        <v>100</v>
      </c>
      <c r="D24" s="246">
        <v>103</v>
      </c>
      <c r="E24" s="247">
        <v>10</v>
      </c>
    </row>
    <row r="25" spans="1:5" ht="24.75" customHeight="1">
      <c r="A25" s="248" t="s">
        <v>138</v>
      </c>
      <c r="B25" s="249">
        <v>540.2000000000002</v>
      </c>
      <c r="C25" s="250">
        <v>102.87956120972044</v>
      </c>
      <c r="D25" s="251">
        <v>55</v>
      </c>
      <c r="E25" s="252">
        <v>6</v>
      </c>
    </row>
    <row r="26" spans="1:5" ht="24.75" customHeight="1">
      <c r="A26" s="248" t="s">
        <v>139</v>
      </c>
      <c r="B26" s="249">
        <v>548.9700000000001</v>
      </c>
      <c r="C26" s="250">
        <v>104.54978289022627</v>
      </c>
      <c r="D26" s="251">
        <v>56</v>
      </c>
      <c r="E26" s="252">
        <v>4</v>
      </c>
    </row>
    <row r="27" spans="1:5" ht="24.75" customHeight="1">
      <c r="A27" s="253" t="s">
        <v>140</v>
      </c>
      <c r="B27" s="254">
        <v>551.7500000000001</v>
      </c>
      <c r="C27" s="255">
        <v>105.07922602270132</v>
      </c>
      <c r="D27" s="256">
        <v>40</v>
      </c>
      <c r="E27" s="257">
        <v>2</v>
      </c>
    </row>
    <row r="28" spans="1:5" ht="24.75" customHeight="1">
      <c r="A28" s="253" t="s">
        <v>84</v>
      </c>
      <c r="B28" s="285" t="s">
        <v>83</v>
      </c>
      <c r="C28" s="286"/>
      <c r="D28" s="286"/>
      <c r="E28" s="287"/>
    </row>
    <row r="29" spans="1:5" ht="24.75" customHeight="1" thickBot="1">
      <c r="A29" s="228"/>
      <c r="B29" s="234"/>
      <c r="C29" s="229"/>
      <c r="D29" s="230"/>
      <c r="E29" s="231"/>
    </row>
    <row r="30" spans="1:5" ht="27" thickBot="1">
      <c r="A30" s="6"/>
      <c r="B30" s="153">
        <f>IF(AND(B24="",B25="",B26="",B27="",B28=""),"",IF(AND(B24&lt;=B25,B25&lt;=B26,B26),"","ΠΡΟΣΟΧΗ ΤΑΞΙΝΟΜΗΣΗ"))</f>
      </c>
      <c r="C30" s="153">
        <f>IF(AND(C24="",C25="",C26="",C27="",C28=""),"",IF(AND(C24&lt;=C25,C25&lt;=C26,C26),"","ΠΡΟΣΟΧΗ ΤΑΞΙΝΟΜΗΣΗ"))</f>
      </c>
      <c r="D30" s="7"/>
      <c r="E30" s="8"/>
    </row>
    <row r="31" spans="1:5" ht="22.5" thickBot="1">
      <c r="A31" s="177" t="s">
        <v>64</v>
      </c>
      <c r="B31" s="178">
        <v>154</v>
      </c>
      <c r="C31" s="175" t="s">
        <v>61</v>
      </c>
      <c r="D31" s="175"/>
      <c r="E31" s="176"/>
    </row>
    <row r="32" spans="1:5" ht="66" thickBot="1">
      <c r="A32" s="268" t="s">
        <v>0</v>
      </c>
      <c r="B32" s="269" t="s">
        <v>2</v>
      </c>
      <c r="C32" s="201" t="s">
        <v>1</v>
      </c>
      <c r="D32" s="180" t="s">
        <v>4</v>
      </c>
      <c r="E32" s="203" t="s">
        <v>3</v>
      </c>
    </row>
    <row r="33" spans="1:5" ht="24.75" customHeight="1">
      <c r="A33" s="272" t="s">
        <v>120</v>
      </c>
      <c r="B33" s="273">
        <v>444.6099999999999</v>
      </c>
      <c r="C33" s="274">
        <v>100</v>
      </c>
      <c r="D33" s="275">
        <v>57</v>
      </c>
      <c r="E33" s="276">
        <v>0</v>
      </c>
    </row>
    <row r="34" spans="1:5" ht="24.75" customHeight="1">
      <c r="A34" s="248" t="s">
        <v>121</v>
      </c>
      <c r="B34" s="249">
        <v>452.0400000000001</v>
      </c>
      <c r="C34" s="250">
        <v>101.67112750500442</v>
      </c>
      <c r="D34" s="251">
        <v>75</v>
      </c>
      <c r="E34" s="252">
        <v>12</v>
      </c>
    </row>
    <row r="35" spans="1:5" ht="24.75" customHeight="1">
      <c r="A35" s="248" t="s">
        <v>122</v>
      </c>
      <c r="B35" s="249">
        <v>472.04</v>
      </c>
      <c r="C35" s="250">
        <v>106.16945187917504</v>
      </c>
      <c r="D35" s="251">
        <v>20</v>
      </c>
      <c r="E35" s="252">
        <v>2</v>
      </c>
    </row>
    <row r="36" spans="1:5" s="1" customFormat="1" ht="24.75" customHeight="1">
      <c r="A36" s="248" t="s">
        <v>123</v>
      </c>
      <c r="B36" s="249">
        <v>474.4200000000001</v>
      </c>
      <c r="C36" s="250">
        <v>106.70475247970134</v>
      </c>
      <c r="D36" s="251">
        <v>24</v>
      </c>
      <c r="E36" s="252">
        <v>4</v>
      </c>
    </row>
    <row r="37" spans="1:5" s="1" customFormat="1" ht="24.75" customHeight="1">
      <c r="A37" s="214"/>
      <c r="B37" s="182"/>
      <c r="C37" s="215"/>
      <c r="D37" s="216"/>
      <c r="E37" s="217"/>
    </row>
    <row r="38" spans="1:5" s="1" customFormat="1" ht="24.75" customHeight="1" thickBot="1">
      <c r="A38" s="188" t="s">
        <v>85</v>
      </c>
      <c r="B38" s="227" t="s">
        <v>83</v>
      </c>
      <c r="C38" s="190"/>
      <c r="D38" s="191"/>
      <c r="E38" s="192"/>
    </row>
    <row r="39" spans="1:5" ht="27" thickBot="1">
      <c r="A39" s="9"/>
      <c r="B39" s="153">
        <f>IF(AND(B33="",B34="",B35="",B36="",B38=""),"",IF(AND(B33&lt;=B34,B34&lt;=B35,B35&lt;=B36),"","ΠΡΟΣΟΧΗ ΤΑΞΙΝΟΜΗΣΗ"))</f>
      </c>
      <c r="C39" s="153">
        <f>IF(AND(C33="",C34="",C35="",C36="",C38=""),"",IF(AND(C33&lt;=C34,C34&lt;=C35,C35&lt;=C36),"","ΠΡΟΣΟΧΗ ΤΑΞΙΝΟΜΗΣΗ"))</f>
      </c>
      <c r="D39" s="10"/>
      <c r="E39" s="11"/>
    </row>
    <row r="40" spans="1:5" ht="22.5" thickBot="1">
      <c r="A40" s="177" t="s">
        <v>65</v>
      </c>
      <c r="B40" s="178">
        <v>243</v>
      </c>
      <c r="C40" s="175" t="s">
        <v>71</v>
      </c>
      <c r="D40" s="175"/>
      <c r="E40" s="176"/>
    </row>
    <row r="41" spans="1:5" ht="66" thickBot="1">
      <c r="A41" s="193" t="s">
        <v>0</v>
      </c>
      <c r="B41" s="194" t="s">
        <v>2</v>
      </c>
      <c r="C41" s="201" t="s">
        <v>1</v>
      </c>
      <c r="D41" s="180" t="s">
        <v>4</v>
      </c>
      <c r="E41" s="203" t="s">
        <v>3</v>
      </c>
    </row>
    <row r="42" spans="1:5" ht="24.75" customHeight="1">
      <c r="A42" s="243" t="s">
        <v>136</v>
      </c>
      <c r="B42" s="244">
        <v>770.0100000000004</v>
      </c>
      <c r="C42" s="245">
        <v>100</v>
      </c>
      <c r="D42" s="246">
        <v>173</v>
      </c>
      <c r="E42" s="247">
        <v>15</v>
      </c>
    </row>
    <row r="43" spans="1:5" ht="24.75" customHeight="1">
      <c r="A43" s="248" t="s">
        <v>137</v>
      </c>
      <c r="B43" s="249">
        <v>789.4400000000007</v>
      </c>
      <c r="C43" s="250">
        <v>102.52334385267727</v>
      </c>
      <c r="D43" s="251">
        <v>88</v>
      </c>
      <c r="E43" s="252">
        <v>5</v>
      </c>
    </row>
    <row r="44" spans="1:5" ht="24.75" customHeight="1" thickBot="1">
      <c r="A44" s="263"/>
      <c r="B44" s="264"/>
      <c r="C44" s="265"/>
      <c r="D44" s="266"/>
      <c r="E44" s="267"/>
    </row>
    <row r="46" ht="23.25">
      <c r="A46" s="279" t="s">
        <v>141</v>
      </c>
    </row>
  </sheetData>
  <sheetProtection selectLockedCells="1" sort="0"/>
  <mergeCells count="4">
    <mergeCell ref="A1:E1"/>
    <mergeCell ref="A2:E2"/>
    <mergeCell ref="B20:E20"/>
    <mergeCell ref="B28:E28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1:C21">
    <cfRule type="containsText" priority="4" dxfId="21" operator="containsText" stopIfTrue="1" text="ΠΡΟΣΟΧΗ ΤΑΞΙΝΟΜΗΣΗ">
      <formula>NOT(ISERROR(SEARCH("ΠΡΟΣΟΧΗ ΤΑΞΙΝΟΜΗΣΗ",B21)))</formula>
    </cfRule>
  </conditionalFormatting>
  <conditionalFormatting sqref="B30:C30">
    <cfRule type="containsText" priority="3" dxfId="21" operator="containsText" stopIfTrue="1" text="ΠΡΟΣΟΧΗ ΤΑΞΙΝΟΜΗΣΗ">
      <formula>NOT(ISERROR(SEARCH("ΠΡΟΣΟΧΗ ΤΑΞΙΝΟΜΗΣΗ",B30)))</formula>
    </cfRule>
  </conditionalFormatting>
  <conditionalFormatting sqref="B39:C39">
    <cfRule type="containsText" priority="2" dxfId="21" operator="containsText" stopIfTrue="1" text="ΠΡΟΣΟΧΗ ΤΑΞΙΝΟΜΗΣΗ">
      <formula>NOT(ISERROR(SEARCH("ΠΡΟΣΟΧΗ ΤΑΞΙΝΟΜΗΣΗ",B39)))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36">
      <selection activeCell="H147" sqref="H147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91" t="s">
        <v>66</v>
      </c>
      <c r="B2" s="291"/>
      <c r="C2" s="291"/>
      <c r="D2" s="291"/>
      <c r="E2" s="291"/>
      <c r="F2" s="291"/>
    </row>
    <row r="3" spans="1:27" ht="38.25" customHeight="1" thickBot="1" thickTop="1">
      <c r="A3" s="288"/>
      <c r="B3" s="288"/>
      <c r="C3" s="288"/>
      <c r="D3" s="288"/>
      <c r="E3" s="288"/>
      <c r="F3" s="288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289" t="s">
        <v>5</v>
      </c>
      <c r="B4" s="289"/>
      <c r="C4" s="125" t="s">
        <v>89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46</v>
      </c>
      <c r="CG9" s="128">
        <f>'2_ΡΑΒΔΟΓΡΑΜΜΑΤΑ_ΚΑΤΑΤΑΞΗ ΥΠΕΡ.'!C125</f>
        <v>211</v>
      </c>
      <c r="CH9" s="127" t="s">
        <v>47</v>
      </c>
      <c r="CI9" s="127" t="s">
        <v>48</v>
      </c>
      <c r="CJ9" s="129" t="str">
        <f>C4</f>
        <v>26/03/2013</v>
      </c>
      <c r="CK9" s="127"/>
      <c r="CL9" s="127" t="s">
        <v>49</v>
      </c>
      <c r="CM9" s="128">
        <f>'2_ΡΑΒΔΟΓΡΑΜΜΑΤΑ_ΚΑΤΑΤΑΞΗ ΥΠΕΡ.'!C125</f>
        <v>211</v>
      </c>
      <c r="CN9" s="127" t="s">
        <v>50</v>
      </c>
      <c r="CO9" s="127" t="s">
        <v>51</v>
      </c>
      <c r="CP9" s="127" t="str">
        <f>CJ9</f>
        <v>26/03/2013</v>
      </c>
      <c r="CQ9" s="127"/>
    </row>
    <row r="10" spans="85:93" ht="39.75" customHeight="1">
      <c r="CG10" s="128">
        <f>'2_ΡΑΒΔΟΓΡΑΜΜΑΤΑ_ΚΑΤΑΤΑΞΗ ΥΠΕΡ.'!C134</f>
        <v>179</v>
      </c>
      <c r="CI10" s="127" t="s">
        <v>52</v>
      </c>
      <c r="CM10" s="128">
        <f>'2_ΡΑΒΔΟΓΡΑΜΜΑΤΑ_ΚΑΤΑΤΑΞΗ ΥΠΕΡ.'!C134</f>
        <v>179</v>
      </c>
      <c r="CO10" s="127" t="s">
        <v>53</v>
      </c>
    </row>
    <row r="11" spans="85:93" ht="39.75" customHeight="1">
      <c r="CG11" s="128">
        <f>'2_ΡΑΒΔΟΓΡΑΜΜΑΤΑ_ΚΑΤΑΤΑΞΗ ΥΠΕΡ.'!C143</f>
        <v>183</v>
      </c>
      <c r="CI11" s="127" t="s">
        <v>54</v>
      </c>
      <c r="CM11" s="128">
        <f>'2_ΡΑΒΔΟΓΡΑΜΜΑΤΑ_ΚΑΤΑΤΑΞΗ ΥΠΕΡ.'!C143</f>
        <v>183</v>
      </c>
      <c r="CO11" s="127" t="s">
        <v>55</v>
      </c>
    </row>
    <row r="12" spans="85:93" ht="39.75" customHeight="1">
      <c r="CG12" s="128">
        <f>'2_ΡΑΒΔΟΓΡΑΜΜΑΤΑ_ΚΑΤΑΤΑΞΗ ΥΠΕΡ.'!C152</f>
        <v>154</v>
      </c>
      <c r="CI12" s="127" t="s">
        <v>56</v>
      </c>
      <c r="CM12" s="128">
        <f>'2_ΡΑΒΔΟΓΡΑΜΜΑΤΑ_ΚΑΤΑΤΑΞΗ ΥΠΕΡ.'!C152</f>
        <v>154</v>
      </c>
      <c r="CO12" s="127" t="s">
        <v>57</v>
      </c>
    </row>
    <row r="13" spans="85:93" ht="39.75" customHeight="1">
      <c r="CG13" s="128">
        <f>'2_ΡΑΒΔΟΓΡΑΜΜΑΤΑ_ΚΑΤΑΤΑΞΗ ΥΠΕΡ.'!C161</f>
        <v>243</v>
      </c>
      <c r="CI13" s="127" t="s">
        <v>58</v>
      </c>
      <c r="CM13" s="128">
        <f>'2_ΡΑΒΔΟΓΡΑΜΜΑΤΑ_ΚΑΤΑΤΑΞΗ ΥΠΕΡ.'!C161</f>
        <v>243</v>
      </c>
      <c r="CO13" s="127" t="s">
        <v>59</v>
      </c>
    </row>
    <row r="14" ht="15"/>
    <row r="15" ht="15"/>
    <row r="16" spans="84:90" ht="23.25">
      <c r="CF16" s="130" t="str">
        <f>$CF$9&amp;$CG$9&amp;$CH$9&amp;CI9&amp;$CJ$9</f>
        <v>ΣΥΝΟΛΙΚΟ ΚΟΣΤΟΣ ΑΓΟΡΑΣ 211 ΚΟΙΝΩΝ ΠΡΟΪΟΝΤΩΝ ΑΝΑ ΥΠΕΡΑΓOΡΑ ΛΕΥΚΩΣΙΑΣ 26/03/2013</v>
      </c>
      <c r="CL16" s="130" t="str">
        <f>$CL$9&amp;$CM$9&amp;$CN$9&amp;CO9&amp;$CP$9</f>
        <v>ΔΕΙΚΤΗΣ ΤΙΜΩΝ ΥΠΕΡΑΓΟΡΩΝ  ΓΙΑ 211 ΚΟΙΝΑ ΠΡΟΪΟΝΤΑ _ΛΕΥΚΩΣΙΑ 26/03/2013</v>
      </c>
    </row>
    <row r="17" spans="84:90" ht="23.25">
      <c r="CF17" s="130" t="str">
        <f>$CF$9&amp;$CG$10&amp;$CH$9&amp;CI10&amp;$CJ$9</f>
        <v>ΣΥΝΟΛΙΚΟ ΚΟΣΤΟΣ ΑΓΟΡΑΣ 179 ΚΟΙΝΩΝ ΠΡΟΪΟΝΤΩΝ ΑΝΑ ΥΠΕΡΑΓOΡΑ ΛΕΜΕΣΟΥ 26/03/2013</v>
      </c>
      <c r="CL17" s="130" t="str">
        <f>$CL$9&amp;$CM$10&amp;$CN$9&amp;CO10&amp;$CP$9</f>
        <v>ΔΕΙΚΤΗΣ ΤΙΜΩΝ ΥΠΕΡΑΓΟΡΩΝ  ΓΙΑ 179 ΚΟΙΝΑ ΠΡΟΪΟΝΤΑ _ΛΕΜΕΣΟΣ 26/03/2013</v>
      </c>
    </row>
    <row r="18" spans="84:90" ht="23.25">
      <c r="CF18" s="130" t="str">
        <f>$CF$9&amp;$CG$11&amp;$CH$9&amp;CI11&amp;$CJ$9</f>
        <v>ΣΥΝΟΛΙΚΟ ΚΟΣΤΟΣ ΑΓΟΡΑΣ 183 ΚΟΙΝΩΝ ΠΡΟΪΟΝΤΩΝ ΑΝΑ ΥΠΕΡΑΓOΡΑ ΛΑΡΝΑΚΑΣ 26/03/2013</v>
      </c>
      <c r="CL18" s="130" t="str">
        <f>$CL$9&amp;$CM$11&amp;$CN$9&amp;CO11&amp;$CP$9</f>
        <v>ΔΕΙΚΤΗΣ ΤΙΜΩΝ ΥΠΕΡΑΓΟΡΩΝ  ΓΙΑ 183 ΚΟΙΝΑ ΠΡΟΪΟΝΤΑ _ΛΑΡΝΑΚΑ 26/03/2013</v>
      </c>
    </row>
    <row r="19" spans="84:90" ht="23.25">
      <c r="CF19" s="130" t="str">
        <f>$CF$9&amp;$CG$12&amp;$CH$9&amp;CI12&amp;$CJ$9</f>
        <v>ΣΥΝΟΛΙΚΟ ΚΟΣΤΟΣ ΑΓΟΡΑΣ 154 ΚΟΙΝΩΝ ΠΡΟΪΟΝΤΩΝ ΑΝΑ ΥΠΕΡΑΓOΡΑ ΠΑΦΟΥ 26/03/2013</v>
      </c>
      <c r="CL19" s="130" t="str">
        <f>$CL$9&amp;$CM$12&amp;$CN$9&amp;CO12&amp;$CP$9</f>
        <v>ΔΕΙΚΤΗΣ ΤΙΜΩΝ ΥΠΕΡΑΓΟΡΩΝ  ΓΙΑ 154 ΚΟΙΝΑ ΠΡΟΪΟΝΤΑ _ΠΑΦΟΣ 26/03/2013</v>
      </c>
    </row>
    <row r="20" spans="84:90" ht="23.25">
      <c r="CF20" s="130" t="str">
        <f>$CF$9&amp;$CG$13&amp;$CH$9&amp;CI13&amp;$CJ$9</f>
        <v>ΣΥΝΟΛΙΚΟ ΚΟΣΤΟΣ ΑΓΟΡΑΣ 243 ΚΟΙΝΩΝ ΠΡΟΪΟΝΤΩΝ ΑΝΑ ΥΠΕΡΑΓOΡΑ ΑΜΜΟΧΩΣΤΟΥ 26/03/2013</v>
      </c>
      <c r="CL20" s="130" t="str">
        <f>$CL$9&amp;$CM$13&amp;$CN$9&amp;CO13&amp;$CP$9</f>
        <v>ΔΕΙΚΤΗΣ ΤΙΜΩΝ ΥΠΕΡΑΓΟΡΩΝ  ΓΙΑ 243 ΚΟΙΝΑ ΠΡΟΪΟΝΤΑ _ΑΜΜΟΧΩΣΤΟΣ  26/03/2013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0" t="s">
        <v>68</v>
      </c>
      <c r="C123" s="290"/>
      <c r="D123" s="290"/>
    </row>
    <row r="124" spans="2:3" ht="36" customHeight="1" thickBot="1">
      <c r="B124" s="132" t="s">
        <v>14</v>
      </c>
      <c r="C124" s="133" t="str">
        <f>C4</f>
        <v>26/03/2013</v>
      </c>
    </row>
    <row r="125" spans="2:4" ht="47.25" customHeight="1" thickBot="1">
      <c r="B125" s="134" t="s">
        <v>60</v>
      </c>
      <c r="C125" s="135">
        <v>211</v>
      </c>
      <c r="D125" s="136" t="s">
        <v>61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7" t="s">
        <v>114</v>
      </c>
      <c r="C127" s="141">
        <v>628.7662665691626</v>
      </c>
      <c r="D127" s="142">
        <v>100</v>
      </c>
    </row>
    <row r="128" spans="2:4" ht="47.25" customHeight="1">
      <c r="B128" s="278" t="s">
        <v>115</v>
      </c>
      <c r="C128" s="144">
        <v>697.4329999999999</v>
      </c>
      <c r="D128" s="145">
        <v>110.92086790939256</v>
      </c>
    </row>
    <row r="129" spans="2:4" ht="47.25" customHeight="1">
      <c r="B129" s="277" t="s">
        <v>117</v>
      </c>
      <c r="C129" s="147">
        <v>699.8400000000004</v>
      </c>
      <c r="D129" s="148">
        <v>111.30368106715534</v>
      </c>
    </row>
    <row r="130" spans="2:4" ht="47.25" customHeight="1">
      <c r="B130" s="149" t="s">
        <v>116</v>
      </c>
      <c r="C130" s="150">
        <v>702.0000000000001</v>
      </c>
      <c r="D130" s="151">
        <v>111.64721094699219</v>
      </c>
    </row>
    <row r="131" spans="2:4" ht="47.25" customHeight="1">
      <c r="B131" s="149" t="s">
        <v>118</v>
      </c>
      <c r="C131" s="150">
        <v>743.0099999999999</v>
      </c>
      <c r="D131" s="151">
        <v>118.16950741556215</v>
      </c>
    </row>
    <row r="132" spans="2:4" ht="47.25" customHeight="1">
      <c r="B132" s="149"/>
      <c r="C132" s="150"/>
      <c r="D132" s="151"/>
    </row>
    <row r="133" spans="2:4" ht="47.25" customHeight="1" thickBot="1">
      <c r="B133" s="152"/>
      <c r="C133" s="153">
        <f>IF(AND(C127="",C128="",C129="",C130="",C131=""),"",IF(AND(C127&lt;=C128,C128&lt;=C129,C129&lt;=C130,C130),"","ΠΡΟΣΟΧΗ ΤΑΞΙΝΟΜΗΣΗ"))</f>
      </c>
      <c r="D133" s="221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62</v>
      </c>
      <c r="C134" s="135">
        <v>179</v>
      </c>
      <c r="D134" s="136" t="s">
        <v>61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127</v>
      </c>
      <c r="C136" s="141">
        <v>590.11</v>
      </c>
      <c r="D136" s="142">
        <v>100</v>
      </c>
    </row>
    <row r="137" spans="2:4" ht="47.25" customHeight="1">
      <c r="B137" s="143" t="s">
        <v>128</v>
      </c>
      <c r="C137" s="144">
        <v>599.23</v>
      </c>
      <c r="D137" s="145">
        <v>101.54547457253733</v>
      </c>
    </row>
    <row r="138" spans="2:4" ht="47.25" customHeight="1">
      <c r="B138" s="143" t="s">
        <v>129</v>
      </c>
      <c r="C138" s="144">
        <v>620.2899999999996</v>
      </c>
      <c r="D138" s="145">
        <v>105.11430072359384</v>
      </c>
    </row>
    <row r="139" spans="2:4" ht="47.25" customHeight="1">
      <c r="B139" s="149" t="s">
        <v>130</v>
      </c>
      <c r="C139" s="150">
        <v>629.63</v>
      </c>
      <c r="D139" s="151">
        <v>106.69705648099506</v>
      </c>
    </row>
    <row r="140" spans="2:4" ht="47.25" customHeight="1">
      <c r="B140" s="149"/>
      <c r="C140" s="150"/>
      <c r="D140" s="151"/>
    </row>
    <row r="141" spans="2:4" ht="47.25" customHeight="1" thickBot="1">
      <c r="B141" s="156"/>
      <c r="C141" s="157"/>
      <c r="D141" s="158"/>
    </row>
    <row r="142" spans="2:4" ht="47.25" customHeight="1" thickBot="1">
      <c r="B142" s="222"/>
      <c r="C142" s="153">
        <f>IF(AND(C136="",C137="",C138="",C139=""),"",IF(AND(C136&lt;=C137,C137&lt;=C138,C138),"","ΠΡΟΣΟΧΗ ΤΑΞΙΝΟΜΗΣΗ"))</f>
      </c>
      <c r="D142" s="221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63</v>
      </c>
      <c r="C143" s="135">
        <v>183</v>
      </c>
      <c r="D143" s="136" t="s">
        <v>61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90</v>
      </c>
      <c r="C145" s="147">
        <v>525.08</v>
      </c>
      <c r="D145" s="148">
        <v>100</v>
      </c>
    </row>
    <row r="146" spans="2:4" ht="47.25" customHeight="1">
      <c r="B146" s="143" t="s">
        <v>138</v>
      </c>
      <c r="C146" s="144">
        <v>540.2000000000002</v>
      </c>
      <c r="D146" s="145">
        <v>102.87956120972044</v>
      </c>
    </row>
    <row r="147" spans="2:4" ht="47.25" customHeight="1">
      <c r="B147" s="143" t="s">
        <v>139</v>
      </c>
      <c r="C147" s="144">
        <v>548.9700000000001</v>
      </c>
      <c r="D147" s="145">
        <v>104.54978289022627</v>
      </c>
    </row>
    <row r="148" spans="2:4" ht="47.25" customHeight="1">
      <c r="B148" s="160" t="s">
        <v>140</v>
      </c>
      <c r="C148" s="161">
        <v>551.7500000000001</v>
      </c>
      <c r="D148" s="162">
        <v>105.07922602270132</v>
      </c>
    </row>
    <row r="149" spans="2:4" ht="47.25" customHeight="1">
      <c r="B149" s="236"/>
      <c r="C149" s="163"/>
      <c r="D149" s="164"/>
    </row>
    <row r="150" spans="2:4" ht="47.25" customHeight="1" thickBot="1">
      <c r="B150" s="165"/>
      <c r="C150" s="232"/>
      <c r="D150" s="166"/>
    </row>
    <row r="151" spans="2:4" ht="47.25" customHeight="1" thickBot="1">
      <c r="B151" s="222"/>
      <c r="C151" s="153">
        <f>IF(AND(C145="",C146="",C147="",C148=""),"",IF(AND(C145&lt;=C146,C146&lt;=C147,C147),"","ΠΡΟΣΟΧΗ ΤΑΞΙΝΟΜΗΣΗ"))</f>
      </c>
      <c r="D151" s="221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64</v>
      </c>
      <c r="C152" s="135">
        <v>154</v>
      </c>
      <c r="D152" s="136" t="s">
        <v>61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7" t="s">
        <v>120</v>
      </c>
      <c r="C154" s="141">
        <v>444.6099999999999</v>
      </c>
      <c r="D154" s="142">
        <v>100</v>
      </c>
    </row>
    <row r="155" spans="2:4" ht="47.25" customHeight="1">
      <c r="B155" s="143" t="s">
        <v>121</v>
      </c>
      <c r="C155" s="144">
        <v>452.0400000000001</v>
      </c>
      <c r="D155" s="145">
        <v>101.67112750500442</v>
      </c>
    </row>
    <row r="156" spans="2:4" ht="47.25" customHeight="1">
      <c r="B156" s="143" t="s">
        <v>122</v>
      </c>
      <c r="C156" s="144">
        <v>472.04</v>
      </c>
      <c r="D156" s="145">
        <v>106.16945187917504</v>
      </c>
    </row>
    <row r="157" spans="2:4" ht="47.25" customHeight="1">
      <c r="B157" s="149" t="s">
        <v>123</v>
      </c>
      <c r="C157" s="150">
        <v>474.4200000000001</v>
      </c>
      <c r="D157" s="151">
        <v>106.70475247970134</v>
      </c>
    </row>
    <row r="158" spans="2:4" ht="47.25" customHeight="1">
      <c r="B158" s="218"/>
      <c r="C158" s="219"/>
      <c r="D158" s="220"/>
    </row>
    <row r="159" spans="2:4" ht="47.25" customHeight="1" thickBot="1">
      <c r="B159" s="156"/>
      <c r="C159" s="157"/>
      <c r="D159" s="158"/>
    </row>
    <row r="160" spans="2:4" ht="47.25" customHeight="1" thickBot="1">
      <c r="B160" s="222"/>
      <c r="C160" s="153">
        <f>IF(AND(C154="",C155="",C156="",C157="",C159=""),"",IF(AND(C154&lt;=C155,C155&lt;=C156,C156&lt;=C157),"","ΠΡΟΣΟΧΗ ΤΑΞΙΝΟΜΗΣΗ"))</f>
      </c>
      <c r="D160" s="221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65</v>
      </c>
      <c r="C161" s="135">
        <v>243</v>
      </c>
      <c r="D161" s="168" t="s">
        <v>61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136</v>
      </c>
      <c r="C163" s="141">
        <v>770.0100000000004</v>
      </c>
      <c r="D163" s="142">
        <v>100</v>
      </c>
    </row>
    <row r="164" spans="2:4" ht="47.25" customHeight="1">
      <c r="B164" s="143" t="s">
        <v>137</v>
      </c>
      <c r="C164" s="144">
        <v>789.4400000000007</v>
      </c>
      <c r="D164" s="145">
        <v>102.52334385267727</v>
      </c>
    </row>
    <row r="165" spans="2:4" ht="47.25" customHeight="1" thickBot="1">
      <c r="B165" s="169"/>
      <c r="C165" s="170"/>
      <c r="D165" s="171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149" activePane="bottomLeft" state="frozen"/>
      <selection pane="topLeft" activeCell="A1" sqref="A1"/>
      <selection pane="bottomLeft" activeCell="J161" sqref="J161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2" customFormat="1" ht="50.25" customHeight="1" thickBot="1">
      <c r="A2" s="301" t="s">
        <v>73</v>
      </c>
      <c r="B2" s="302"/>
      <c r="C2" s="302"/>
      <c r="D2" s="302"/>
      <c r="E2" s="302"/>
      <c r="F2" s="302"/>
      <c r="G2" s="302"/>
      <c r="H2" s="302"/>
      <c r="I2" s="30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Y2" s="174"/>
    </row>
    <row r="3" spans="2:5" ht="30" customHeight="1">
      <c r="B3" s="304" t="s">
        <v>5</v>
      </c>
      <c r="C3" s="304"/>
      <c r="D3" s="304"/>
      <c r="E3" s="197" t="s">
        <v>89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_26/03/2013</v>
      </c>
      <c r="CB8" s="14" t="s">
        <v>9</v>
      </c>
      <c r="CC8" s="14" t="s">
        <v>8</v>
      </c>
      <c r="CD8" s="14" t="str">
        <f>BY8</f>
        <v>_26/03/2013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ΛΕΥΚΩΣΙΑ_26/03/2013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ΛΕΜΕΣΟΣ_26/03/2013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ΛΑΡΝΑΚΑ_26/03/2013</v>
      </c>
      <c r="BY17" s="14"/>
    </row>
    <row r="18" ht="18.75">
      <c r="BW18" s="16" t="str">
        <f>BW8&amp;BX11&amp;BY8</f>
        <v>ΑΡΙΘΜΟΣ ΠΡΟÏΟΝΤΩΝ ΠΟΥ ΕΙΝΑΙ ΦΘΗΝΟΤΕΡΗ Η ΥΠΕΡΑΓΟΡΑ ΠΑΦΟΣ_26/03/2013</v>
      </c>
    </row>
    <row r="19" ht="18.75">
      <c r="BW19" s="16" t="str">
        <f>BW8&amp;BX12&amp;BY8</f>
        <v>ΑΡΙΘΜΟΣ ΠΡΟÏΟΝΤΩΝ ΠΟΥ ΕΙΝΑΙ ΦΘΗΝΟΤΕΡΗ Η ΥΠΕΡΑΓΟΡΑ ΑΜΜΟΧΩΣΤΟΣ_26/03/2013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ΛΕΥΚΩΣΙΑ_26/03/2013</v>
      </c>
    </row>
    <row r="25" ht="18.75">
      <c r="BW25" s="16" t="str">
        <f>CB8&amp;CC9&amp;CD8</f>
        <v>ΑΡΙΘΜΟΣ ΚΑΤΗΓΟΡIΩΝ ΠΟΥ ΕΙΝΑΙ ΦΘΗΝΟΤΕΡΗ Η ΥΠΕΡΑΓΟΡΑ  ΛΕΜΕΣΟΣ_26/03/2013</v>
      </c>
    </row>
    <row r="26" ht="18.75">
      <c r="BW26" s="16" t="str">
        <f>CB8&amp;CC10&amp;CD8</f>
        <v>ΑΡΙΘΜΟΣ ΚΑΤΗΓΟΡIΩΝ ΠΟΥ ΕΙΝΑΙ ΦΘΗΝΟΤΕΡΗ Η ΥΠΕΡΑΓΟΡΑ  ΛΑΡΝΑΚΑ_26/03/2013</v>
      </c>
    </row>
    <row r="27" ht="18.75">
      <c r="BW27" s="16" t="str">
        <f>CB8&amp;CC11&amp;CD8</f>
        <v>ΑΡΙΘΜΟΣ ΚΑΤΗΓΟΡIΩΝ ΠΟΥ ΕΙΝΑΙ ΦΘΗΝΟΤΕΡΗ Η ΥΠΕΡΑΓΟΡΑ  ΠΑΦΟΣ_26/03/2013</v>
      </c>
    </row>
    <row r="28" ht="18.75">
      <c r="BW28" s="16" t="str">
        <f>CB8&amp;CC12&amp;CD8</f>
        <v>ΑΡΙΘΜΟΣ ΚΑΤΗΓΟΡIΩΝ ΠΟΥ ΕΙΝΑΙ ΦΘΗΝΟΤΕΡΗ Η ΥΠΕΡΑΓΟΡΑ  ΑΜΜΟΧΩΣΤΟΣ_26/03/2013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26/03/2013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8" t="s">
        <v>69</v>
      </c>
      <c r="C148" s="299"/>
      <c r="D148" s="299"/>
      <c r="E148" s="299"/>
      <c r="F148" s="299"/>
      <c r="G148" s="299"/>
      <c r="H148" s="299"/>
      <c r="I148" s="299"/>
      <c r="J148" s="299"/>
      <c r="K148" s="300"/>
    </row>
    <row r="149" spans="2:11" ht="15.75">
      <c r="B149" s="305" t="s">
        <v>15</v>
      </c>
      <c r="C149" s="306"/>
      <c r="D149" s="294" t="s">
        <v>16</v>
      </c>
      <c r="E149" s="295"/>
      <c r="F149" s="294" t="s">
        <v>17</v>
      </c>
      <c r="G149" s="295"/>
      <c r="H149" s="294" t="s">
        <v>18</v>
      </c>
      <c r="I149" s="295"/>
      <c r="J149" s="307" t="s">
        <v>19</v>
      </c>
      <c r="K149" s="308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114</v>
      </c>
      <c r="C151" s="30">
        <v>142</v>
      </c>
      <c r="D151" s="31" t="s">
        <v>127</v>
      </c>
      <c r="E151" s="32">
        <v>94</v>
      </c>
      <c r="F151" s="31" t="s">
        <v>90</v>
      </c>
      <c r="G151" s="32">
        <v>103</v>
      </c>
      <c r="H151" s="31" t="s">
        <v>121</v>
      </c>
      <c r="I151" s="32">
        <v>75</v>
      </c>
      <c r="J151" s="33" t="s">
        <v>136</v>
      </c>
      <c r="K151" s="34">
        <v>173</v>
      </c>
    </row>
    <row r="152" spans="2:11" ht="66" customHeight="1">
      <c r="B152" s="29" t="s">
        <v>115</v>
      </c>
      <c r="C152" s="30">
        <v>27</v>
      </c>
      <c r="D152" s="31" t="s">
        <v>128</v>
      </c>
      <c r="E152" s="32">
        <v>61</v>
      </c>
      <c r="F152" s="35" t="s">
        <v>139</v>
      </c>
      <c r="G152" s="36">
        <v>56</v>
      </c>
      <c r="H152" s="31" t="s">
        <v>120</v>
      </c>
      <c r="I152" s="32">
        <v>57</v>
      </c>
      <c r="J152" s="37" t="s">
        <v>137</v>
      </c>
      <c r="K152" s="38">
        <v>88</v>
      </c>
    </row>
    <row r="153" spans="2:11" ht="66" customHeight="1">
      <c r="B153" s="29" t="s">
        <v>117</v>
      </c>
      <c r="C153" s="30">
        <v>25</v>
      </c>
      <c r="D153" s="31" t="s">
        <v>129</v>
      </c>
      <c r="E153" s="32">
        <v>30</v>
      </c>
      <c r="F153" s="35" t="s">
        <v>138</v>
      </c>
      <c r="G153" s="36">
        <v>55</v>
      </c>
      <c r="H153" s="31" t="s">
        <v>123</v>
      </c>
      <c r="I153" s="32">
        <v>24</v>
      </c>
      <c r="J153" s="33"/>
      <c r="K153" s="38"/>
    </row>
    <row r="154" spans="2:11" ht="66" customHeight="1">
      <c r="B154" s="29" t="s">
        <v>116</v>
      </c>
      <c r="C154" s="30">
        <v>17</v>
      </c>
      <c r="D154" s="31" t="s">
        <v>130</v>
      </c>
      <c r="E154" s="32">
        <v>26</v>
      </c>
      <c r="F154" s="35" t="s">
        <v>140</v>
      </c>
      <c r="G154" s="36">
        <v>40</v>
      </c>
      <c r="H154" s="31" t="s">
        <v>122</v>
      </c>
      <c r="I154" s="32">
        <v>20</v>
      </c>
      <c r="J154" s="33"/>
      <c r="K154" s="34"/>
    </row>
    <row r="155" spans="2:11" ht="66" customHeight="1">
      <c r="B155" s="29" t="s">
        <v>118</v>
      </c>
      <c r="C155" s="30">
        <v>10</v>
      </c>
      <c r="D155" s="31"/>
      <c r="E155" s="32"/>
      <c r="F155" s="35"/>
      <c r="G155" s="36"/>
      <c r="H155" s="31"/>
      <c r="I155" s="32"/>
      <c r="J155" s="33"/>
      <c r="K155" s="34"/>
    </row>
    <row r="156" spans="2:11" ht="66" customHeight="1" thickBot="1">
      <c r="B156" s="39"/>
      <c r="C156" s="40"/>
      <c r="D156" s="41"/>
      <c r="E156" s="42"/>
      <c r="F156" s="41"/>
      <c r="G156" s="42"/>
      <c r="H156" s="224"/>
      <c r="I156" s="225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8" t="s">
        <v>70</v>
      </c>
      <c r="C158" s="299"/>
      <c r="D158" s="299"/>
      <c r="E158" s="299"/>
      <c r="F158" s="299"/>
      <c r="G158" s="299"/>
      <c r="H158" s="299"/>
      <c r="I158" s="299"/>
      <c r="J158" s="299"/>
      <c r="K158" s="300"/>
    </row>
    <row r="159" spans="2:11" ht="45" customHeight="1">
      <c r="B159" s="292" t="s">
        <v>15</v>
      </c>
      <c r="C159" s="293"/>
      <c r="D159" s="294" t="s">
        <v>16</v>
      </c>
      <c r="E159" s="295"/>
      <c r="F159" s="294" t="s">
        <v>17</v>
      </c>
      <c r="G159" s="295"/>
      <c r="H159" s="294" t="s">
        <v>18</v>
      </c>
      <c r="I159" s="295"/>
      <c r="J159" s="296" t="s">
        <v>19</v>
      </c>
      <c r="K159" s="297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26" t="s">
        <v>80</v>
      </c>
    </row>
    <row r="161" spans="2:11" ht="74.25" customHeight="1">
      <c r="B161" s="51" t="s">
        <v>114</v>
      </c>
      <c r="C161" s="52">
        <v>18</v>
      </c>
      <c r="D161" s="53" t="s">
        <v>127</v>
      </c>
      <c r="E161" s="54">
        <v>12</v>
      </c>
      <c r="F161" s="53" t="s">
        <v>90</v>
      </c>
      <c r="G161" s="54">
        <v>10</v>
      </c>
      <c r="H161" s="53" t="s">
        <v>121</v>
      </c>
      <c r="I161" s="54">
        <v>12</v>
      </c>
      <c r="J161" s="55" t="s">
        <v>136</v>
      </c>
      <c r="K161" s="56">
        <v>15</v>
      </c>
    </row>
    <row r="162" spans="2:11" ht="66" customHeight="1">
      <c r="B162" s="57" t="s">
        <v>116</v>
      </c>
      <c r="C162" s="58">
        <v>1</v>
      </c>
      <c r="D162" s="35" t="s">
        <v>128</v>
      </c>
      <c r="E162" s="36">
        <v>5</v>
      </c>
      <c r="F162" s="35" t="s">
        <v>138</v>
      </c>
      <c r="G162" s="36">
        <v>6</v>
      </c>
      <c r="H162" s="35" t="s">
        <v>123</v>
      </c>
      <c r="I162" s="36">
        <v>4</v>
      </c>
      <c r="J162" s="59" t="s">
        <v>137</v>
      </c>
      <c r="K162" s="38">
        <v>5</v>
      </c>
    </row>
    <row r="163" spans="2:11" ht="66" customHeight="1">
      <c r="B163" s="57" t="s">
        <v>117</v>
      </c>
      <c r="C163" s="58">
        <v>0</v>
      </c>
      <c r="D163" s="35" t="s">
        <v>129</v>
      </c>
      <c r="E163" s="36">
        <v>1</v>
      </c>
      <c r="F163" s="60" t="s">
        <v>139</v>
      </c>
      <c r="G163" s="61">
        <v>4</v>
      </c>
      <c r="H163" s="35" t="s">
        <v>122</v>
      </c>
      <c r="I163" s="36">
        <v>2</v>
      </c>
      <c r="J163" s="59"/>
      <c r="K163" s="38"/>
    </row>
    <row r="164" spans="2:11" ht="66" customHeight="1">
      <c r="B164" s="57" t="s">
        <v>118</v>
      </c>
      <c r="C164" s="58">
        <v>0</v>
      </c>
      <c r="D164" s="35" t="s">
        <v>130</v>
      </c>
      <c r="E164" s="36">
        <v>1</v>
      </c>
      <c r="F164" s="35" t="s">
        <v>140</v>
      </c>
      <c r="G164" s="36">
        <v>2</v>
      </c>
      <c r="H164" s="35" t="s">
        <v>120</v>
      </c>
      <c r="I164" s="36">
        <v>0</v>
      </c>
      <c r="J164" s="59"/>
      <c r="K164" s="38"/>
    </row>
    <row r="165" spans="2:11" ht="66" customHeight="1">
      <c r="B165" s="57" t="s">
        <v>115</v>
      </c>
      <c r="C165" s="58">
        <v>0</v>
      </c>
      <c r="D165" s="35"/>
      <c r="E165" s="36"/>
      <c r="F165" s="35"/>
      <c r="G165" s="36"/>
      <c r="H165" s="35"/>
      <c r="I165" s="36"/>
      <c r="J165" s="62"/>
      <c r="K165" s="38"/>
    </row>
    <row r="166" spans="2:11" ht="66" customHeight="1" thickBot="1">
      <c r="B166" s="39"/>
      <c r="C166" s="40"/>
      <c r="D166" s="41"/>
      <c r="E166" s="42"/>
      <c r="F166" s="41"/>
      <c r="G166" s="42"/>
      <c r="H166" s="224"/>
      <c r="I166" s="42"/>
      <c r="J166" s="63"/>
      <c r="K166" s="44"/>
    </row>
    <row r="167" spans="2:11" ht="66" customHeight="1">
      <c r="B167" s="223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6"/>
  <sheetViews>
    <sheetView showGridLines="0" zoomScale="70" zoomScaleNormal="70" zoomScaleSheetLayoutView="70" zoomScalePageLayoutView="0" workbookViewId="0" topLeftCell="A1">
      <pane ySplit="3" topLeftCell="A91" activePane="bottomLeft" state="frozen"/>
      <selection pane="topLeft" activeCell="A1" sqref="A1"/>
      <selection pane="bottomLeft" activeCell="Q115" sqref="Q115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48" t="s">
        <v>74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50"/>
    </row>
    <row r="3" ht="17.25" customHeight="1">
      <c r="B3" s="67" t="s">
        <v>86</v>
      </c>
    </row>
    <row r="4" ht="13.5" thickBot="1"/>
    <row r="5" spans="1:15" ht="16.5" thickBot="1">
      <c r="A5" s="348" t="s">
        <v>113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50"/>
    </row>
    <row r="6" spans="1:15" s="65" customFormat="1" ht="34.5" customHeight="1">
      <c r="A6" s="309" t="s">
        <v>21</v>
      </c>
      <c r="B6" s="310"/>
      <c r="C6" s="362" t="s">
        <v>22</v>
      </c>
      <c r="D6" s="363"/>
      <c r="E6" s="354" t="s">
        <v>23</v>
      </c>
      <c r="F6" s="355"/>
      <c r="G6" s="354" t="s">
        <v>24</v>
      </c>
      <c r="H6" s="355"/>
      <c r="I6" s="354" t="s">
        <v>25</v>
      </c>
      <c r="J6" s="355"/>
      <c r="K6" s="354" t="s">
        <v>26</v>
      </c>
      <c r="L6" s="355"/>
      <c r="M6" s="354" t="s">
        <v>27</v>
      </c>
      <c r="N6" s="358"/>
      <c r="O6" s="366" t="s">
        <v>28</v>
      </c>
    </row>
    <row r="7" spans="1:15" s="65" customFormat="1" ht="34.5" customHeight="1">
      <c r="A7" s="311"/>
      <c r="B7" s="312"/>
      <c r="C7" s="364"/>
      <c r="D7" s="365"/>
      <c r="E7" s="356"/>
      <c r="F7" s="357"/>
      <c r="G7" s="356"/>
      <c r="H7" s="357"/>
      <c r="I7" s="356"/>
      <c r="J7" s="357"/>
      <c r="K7" s="356"/>
      <c r="L7" s="357"/>
      <c r="M7" s="356"/>
      <c r="N7" s="359"/>
      <c r="O7" s="367"/>
    </row>
    <row r="8" spans="1:15" ht="13.5" customHeight="1" thickBot="1">
      <c r="A8" s="313"/>
      <c r="B8" s="314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68"/>
    </row>
    <row r="9" spans="1:19" ht="15">
      <c r="A9" s="72">
        <v>1</v>
      </c>
      <c r="B9" s="73" t="s">
        <v>92</v>
      </c>
      <c r="C9" s="74" t="s">
        <v>93</v>
      </c>
      <c r="D9" s="75" t="s">
        <v>93</v>
      </c>
      <c r="E9" s="76">
        <v>16.04</v>
      </c>
      <c r="F9" s="75">
        <v>110.16483516483515</v>
      </c>
      <c r="G9" s="74">
        <v>15.33</v>
      </c>
      <c r="H9" s="75">
        <v>105.28846153846155</v>
      </c>
      <c r="I9" s="74">
        <v>15.59</v>
      </c>
      <c r="J9" s="75">
        <v>107.07417582417582</v>
      </c>
      <c r="K9" s="76">
        <v>15.32</v>
      </c>
      <c r="L9" s="75">
        <v>105.21978021978022</v>
      </c>
      <c r="M9" s="74">
        <v>14.56</v>
      </c>
      <c r="N9" s="75">
        <v>100</v>
      </c>
      <c r="O9" s="77">
        <v>14.56</v>
      </c>
      <c r="S9" s="66" t="s">
        <v>87</v>
      </c>
    </row>
    <row r="10" spans="1:15" ht="15">
      <c r="A10" s="78">
        <v>2</v>
      </c>
      <c r="B10" s="79" t="s">
        <v>94</v>
      </c>
      <c r="C10" s="80" t="s">
        <v>93</v>
      </c>
      <c r="D10" s="81" t="s">
        <v>93</v>
      </c>
      <c r="E10" s="82">
        <v>3.3000000000000003</v>
      </c>
      <c r="F10" s="81">
        <v>109.63455149501662</v>
      </c>
      <c r="G10" s="80">
        <v>3.0300000000000002</v>
      </c>
      <c r="H10" s="81">
        <v>100.66445182724253</v>
      </c>
      <c r="I10" s="80">
        <v>3.09</v>
      </c>
      <c r="J10" s="81">
        <v>102.65780730897009</v>
      </c>
      <c r="K10" s="82">
        <v>3.06</v>
      </c>
      <c r="L10" s="81">
        <v>101.66112956810632</v>
      </c>
      <c r="M10" s="80">
        <v>3.0100000000000002</v>
      </c>
      <c r="N10" s="81">
        <v>100</v>
      </c>
      <c r="O10" s="77">
        <v>3.0100000000000002</v>
      </c>
    </row>
    <row r="11" spans="1:15" ht="15">
      <c r="A11" s="72">
        <v>3</v>
      </c>
      <c r="B11" s="79" t="s">
        <v>95</v>
      </c>
      <c r="C11" s="80" t="s">
        <v>93</v>
      </c>
      <c r="D11" s="81" t="s">
        <v>93</v>
      </c>
      <c r="E11" s="82">
        <v>11.51</v>
      </c>
      <c r="F11" s="81">
        <v>122.57720979765708</v>
      </c>
      <c r="G11" s="80">
        <v>11.45</v>
      </c>
      <c r="H11" s="81">
        <v>121.93823216187431</v>
      </c>
      <c r="I11" s="80">
        <v>11.24</v>
      </c>
      <c r="J11" s="81">
        <v>119.7018104366347</v>
      </c>
      <c r="K11" s="82">
        <v>11.49</v>
      </c>
      <c r="L11" s="81">
        <v>122.36421725239617</v>
      </c>
      <c r="M11" s="80">
        <v>9.39</v>
      </c>
      <c r="N11" s="81">
        <v>100</v>
      </c>
      <c r="O11" s="77">
        <v>9.39</v>
      </c>
    </row>
    <row r="12" spans="1:15" ht="15">
      <c r="A12" s="78">
        <v>4</v>
      </c>
      <c r="B12" s="79" t="s">
        <v>96</v>
      </c>
      <c r="C12" s="80" t="s">
        <v>93</v>
      </c>
      <c r="D12" s="81" t="s">
        <v>93</v>
      </c>
      <c r="E12" s="82">
        <v>191.72000000000003</v>
      </c>
      <c r="F12" s="81">
        <v>124.68782518210197</v>
      </c>
      <c r="G12" s="80">
        <v>170.92999999999998</v>
      </c>
      <c r="H12" s="81">
        <v>111.16675338189384</v>
      </c>
      <c r="I12" s="80">
        <v>173.98000000000002</v>
      </c>
      <c r="J12" s="81">
        <v>113.15036420395421</v>
      </c>
      <c r="K12" s="82">
        <v>174.86</v>
      </c>
      <c r="L12" s="81">
        <v>113.72268470343391</v>
      </c>
      <c r="M12" s="80">
        <v>153.76000000000002</v>
      </c>
      <c r="N12" s="81">
        <v>100</v>
      </c>
      <c r="O12" s="77">
        <v>153.76000000000002</v>
      </c>
    </row>
    <row r="13" spans="1:15" ht="15">
      <c r="A13" s="72">
        <v>5</v>
      </c>
      <c r="B13" s="79" t="s">
        <v>97</v>
      </c>
      <c r="C13" s="80" t="s">
        <v>93</v>
      </c>
      <c r="D13" s="81" t="s">
        <v>93</v>
      </c>
      <c r="E13" s="82">
        <v>19.419999999999998</v>
      </c>
      <c r="F13" s="81">
        <v>125.29032258064514</v>
      </c>
      <c r="G13" s="80">
        <v>18.349999999999998</v>
      </c>
      <c r="H13" s="81">
        <v>118.38709677419355</v>
      </c>
      <c r="I13" s="80">
        <v>19.349999999999998</v>
      </c>
      <c r="J13" s="81">
        <v>124.83870967741935</v>
      </c>
      <c r="K13" s="82">
        <v>19.400000000000002</v>
      </c>
      <c r="L13" s="81">
        <v>125.16129032258065</v>
      </c>
      <c r="M13" s="80">
        <v>15.5</v>
      </c>
      <c r="N13" s="81">
        <v>100</v>
      </c>
      <c r="O13" s="77">
        <v>15.5</v>
      </c>
    </row>
    <row r="14" spans="1:15" ht="15">
      <c r="A14" s="78">
        <v>6</v>
      </c>
      <c r="B14" s="79" t="s">
        <v>98</v>
      </c>
      <c r="C14" s="80" t="s">
        <v>93</v>
      </c>
      <c r="D14" s="81" t="s">
        <v>93</v>
      </c>
      <c r="E14" s="82">
        <v>56.62999999999999</v>
      </c>
      <c r="F14" s="81">
        <v>107.64113286447441</v>
      </c>
      <c r="G14" s="80">
        <v>55.08</v>
      </c>
      <c r="H14" s="81">
        <v>104.69492491921687</v>
      </c>
      <c r="I14" s="80">
        <v>55.32</v>
      </c>
      <c r="J14" s="81">
        <v>105.15111195590192</v>
      </c>
      <c r="K14" s="82">
        <v>54.989999999999995</v>
      </c>
      <c r="L14" s="81">
        <v>104.52385478045998</v>
      </c>
      <c r="M14" s="80">
        <v>52.61</v>
      </c>
      <c r="N14" s="81">
        <v>100</v>
      </c>
      <c r="O14" s="77">
        <v>52.61</v>
      </c>
    </row>
    <row r="15" spans="1:15" ht="15">
      <c r="A15" s="72">
        <v>7</v>
      </c>
      <c r="B15" s="79" t="s">
        <v>99</v>
      </c>
      <c r="C15" s="80" t="s">
        <v>93</v>
      </c>
      <c r="D15" s="81" t="s">
        <v>93</v>
      </c>
      <c r="E15" s="82">
        <v>7.409999999999999</v>
      </c>
      <c r="F15" s="81">
        <v>127.75862068965516</v>
      </c>
      <c r="G15" s="80">
        <v>7.18</v>
      </c>
      <c r="H15" s="81">
        <v>123.79310344827586</v>
      </c>
      <c r="I15" s="80">
        <v>7.069999999999999</v>
      </c>
      <c r="J15" s="81">
        <v>121.89655172413791</v>
      </c>
      <c r="K15" s="82">
        <v>7.1</v>
      </c>
      <c r="L15" s="81">
        <v>122.41379310344827</v>
      </c>
      <c r="M15" s="80">
        <v>5.8</v>
      </c>
      <c r="N15" s="81">
        <v>100</v>
      </c>
      <c r="O15" s="77">
        <v>5.8</v>
      </c>
    </row>
    <row r="16" spans="1:15" ht="15">
      <c r="A16" s="78">
        <v>8</v>
      </c>
      <c r="B16" s="79" t="s">
        <v>100</v>
      </c>
      <c r="C16" s="80" t="s">
        <v>93</v>
      </c>
      <c r="D16" s="81" t="s">
        <v>93</v>
      </c>
      <c r="E16" s="82">
        <v>47.19</v>
      </c>
      <c r="F16" s="81">
        <v>115.15373352855049</v>
      </c>
      <c r="G16" s="80">
        <v>47.05</v>
      </c>
      <c r="H16" s="81">
        <v>114.81210346510491</v>
      </c>
      <c r="I16" s="80">
        <v>46.38</v>
      </c>
      <c r="J16" s="81">
        <v>113.17715959004393</v>
      </c>
      <c r="K16" s="82">
        <v>45.57999999999999</v>
      </c>
      <c r="L16" s="81">
        <v>111.22498779892626</v>
      </c>
      <c r="M16" s="80">
        <v>40.980000000000004</v>
      </c>
      <c r="N16" s="81">
        <v>100</v>
      </c>
      <c r="O16" s="77">
        <v>40.980000000000004</v>
      </c>
    </row>
    <row r="17" spans="1:15" ht="15">
      <c r="A17" s="72">
        <v>9</v>
      </c>
      <c r="B17" s="79" t="s">
        <v>101</v>
      </c>
      <c r="C17" s="80" t="s">
        <v>93</v>
      </c>
      <c r="D17" s="81" t="s">
        <v>93</v>
      </c>
      <c r="E17" s="82">
        <v>33.760000000000005</v>
      </c>
      <c r="F17" s="81">
        <v>117.34445603058742</v>
      </c>
      <c r="G17" s="80">
        <v>30.86</v>
      </c>
      <c r="H17" s="81">
        <v>107.26451164407369</v>
      </c>
      <c r="I17" s="80">
        <v>29.383</v>
      </c>
      <c r="J17" s="81">
        <v>102.13069169273548</v>
      </c>
      <c r="K17" s="82">
        <v>29.919999999999998</v>
      </c>
      <c r="L17" s="81">
        <v>103.99721932568649</v>
      </c>
      <c r="M17" s="80">
        <v>28.77</v>
      </c>
      <c r="N17" s="81">
        <v>100</v>
      </c>
      <c r="O17" s="77">
        <v>28.77</v>
      </c>
    </row>
    <row r="18" spans="1:15" ht="15">
      <c r="A18" s="78">
        <v>10</v>
      </c>
      <c r="B18" s="79" t="s">
        <v>102</v>
      </c>
      <c r="C18" s="80" t="s">
        <v>93</v>
      </c>
      <c r="D18" s="81" t="s">
        <v>93</v>
      </c>
      <c r="E18" s="82">
        <v>37.6</v>
      </c>
      <c r="F18" s="81">
        <v>111.70528817587642</v>
      </c>
      <c r="G18" s="80">
        <v>34.62</v>
      </c>
      <c r="H18" s="81">
        <v>102.85204991087345</v>
      </c>
      <c r="I18" s="80">
        <v>35.830000000000005</v>
      </c>
      <c r="J18" s="81">
        <v>106.44682115270354</v>
      </c>
      <c r="K18" s="82">
        <v>36.56</v>
      </c>
      <c r="L18" s="81">
        <v>108.61556743909686</v>
      </c>
      <c r="M18" s="80">
        <v>33.66</v>
      </c>
      <c r="N18" s="81">
        <v>100</v>
      </c>
      <c r="O18" s="77">
        <v>33.66</v>
      </c>
    </row>
    <row r="19" spans="1:15" ht="15">
      <c r="A19" s="72">
        <v>11</v>
      </c>
      <c r="B19" s="79" t="s">
        <v>103</v>
      </c>
      <c r="C19" s="80" t="s">
        <v>93</v>
      </c>
      <c r="D19" s="81" t="s">
        <v>93</v>
      </c>
      <c r="E19" s="82">
        <v>34.29</v>
      </c>
      <c r="F19" s="81">
        <v>105.80067880283863</v>
      </c>
      <c r="G19" s="80">
        <v>36.760000000000005</v>
      </c>
      <c r="H19" s="81">
        <v>113.42178340018516</v>
      </c>
      <c r="I19" s="80">
        <v>34.660000000000004</v>
      </c>
      <c r="J19" s="81">
        <v>106.94230175871647</v>
      </c>
      <c r="K19" s="82">
        <v>32.41</v>
      </c>
      <c r="L19" s="81">
        <v>100</v>
      </c>
      <c r="M19" s="80">
        <v>32.67626656916248</v>
      </c>
      <c r="N19" s="81">
        <v>100.82155683172627</v>
      </c>
      <c r="O19" s="77">
        <v>32.41</v>
      </c>
    </row>
    <row r="20" spans="1:15" ht="15">
      <c r="A20" s="78">
        <v>12</v>
      </c>
      <c r="B20" s="79" t="s">
        <v>104</v>
      </c>
      <c r="C20" s="80" t="s">
        <v>93</v>
      </c>
      <c r="D20" s="81" t="s">
        <v>93</v>
      </c>
      <c r="E20" s="82">
        <v>20.160000000000004</v>
      </c>
      <c r="F20" s="81">
        <v>111.07438016528926</v>
      </c>
      <c r="G20" s="80">
        <v>20.45</v>
      </c>
      <c r="H20" s="81">
        <v>112.67217630853992</v>
      </c>
      <c r="I20" s="80">
        <v>19.880000000000003</v>
      </c>
      <c r="J20" s="81">
        <v>109.53168044077135</v>
      </c>
      <c r="K20" s="82">
        <v>20.64</v>
      </c>
      <c r="L20" s="81">
        <v>113.7190082644628</v>
      </c>
      <c r="M20" s="80">
        <v>18.150000000000002</v>
      </c>
      <c r="N20" s="81">
        <v>100</v>
      </c>
      <c r="O20" s="77">
        <v>18.150000000000002</v>
      </c>
    </row>
    <row r="21" spans="1:15" ht="15">
      <c r="A21" s="72">
        <v>13</v>
      </c>
      <c r="B21" s="79" t="s">
        <v>106</v>
      </c>
      <c r="C21" s="80" t="s">
        <v>93</v>
      </c>
      <c r="D21" s="81" t="s">
        <v>93</v>
      </c>
      <c r="E21" s="82">
        <v>19.54</v>
      </c>
      <c r="F21" s="81">
        <v>117.71084337349396</v>
      </c>
      <c r="G21" s="80">
        <v>18.52</v>
      </c>
      <c r="H21" s="81">
        <v>111.56626506024094</v>
      </c>
      <c r="I21" s="80">
        <v>18.31</v>
      </c>
      <c r="J21" s="81">
        <v>110.3012048192771</v>
      </c>
      <c r="K21" s="82">
        <v>17.18</v>
      </c>
      <c r="L21" s="81">
        <v>103.49397590361444</v>
      </c>
      <c r="M21" s="80">
        <v>16.6</v>
      </c>
      <c r="N21" s="81">
        <v>100</v>
      </c>
      <c r="O21" s="77">
        <v>16.6</v>
      </c>
    </row>
    <row r="22" spans="1:15" ht="15">
      <c r="A22" s="78">
        <v>14</v>
      </c>
      <c r="B22" s="79" t="s">
        <v>108</v>
      </c>
      <c r="C22" s="80" t="s">
        <v>93</v>
      </c>
      <c r="D22" s="81" t="s">
        <v>93</v>
      </c>
      <c r="E22" s="82">
        <v>23.959999999999997</v>
      </c>
      <c r="F22" s="81">
        <v>117.79744346116026</v>
      </c>
      <c r="G22" s="80">
        <v>22.189999999999998</v>
      </c>
      <c r="H22" s="81">
        <v>109.0953785644051</v>
      </c>
      <c r="I22" s="80">
        <v>22.4</v>
      </c>
      <c r="J22" s="81">
        <v>110.12782694198621</v>
      </c>
      <c r="K22" s="82">
        <v>22.97</v>
      </c>
      <c r="L22" s="81">
        <v>112.93018682399212</v>
      </c>
      <c r="M22" s="80">
        <v>20.34</v>
      </c>
      <c r="N22" s="81">
        <v>100</v>
      </c>
      <c r="O22" s="77">
        <v>20.34</v>
      </c>
    </row>
    <row r="23" spans="1:15" ht="15">
      <c r="A23" s="72">
        <v>15</v>
      </c>
      <c r="B23" s="79" t="s">
        <v>109</v>
      </c>
      <c r="C23" s="80" t="s">
        <v>93</v>
      </c>
      <c r="D23" s="81" t="s">
        <v>93</v>
      </c>
      <c r="E23" s="82">
        <v>6.35</v>
      </c>
      <c r="F23" s="81">
        <v>118.47014925373134</v>
      </c>
      <c r="G23" s="80">
        <v>5.390000000000001</v>
      </c>
      <c r="H23" s="81">
        <v>100.55970149253733</v>
      </c>
      <c r="I23" s="80">
        <v>6.050000000000001</v>
      </c>
      <c r="J23" s="81">
        <v>112.87313432835822</v>
      </c>
      <c r="K23" s="82">
        <v>6.050000000000001</v>
      </c>
      <c r="L23" s="81">
        <v>112.87313432835822</v>
      </c>
      <c r="M23" s="80">
        <v>5.36</v>
      </c>
      <c r="N23" s="81">
        <v>100</v>
      </c>
      <c r="O23" s="77">
        <v>5.36</v>
      </c>
    </row>
    <row r="24" spans="1:15" ht="15">
      <c r="A24" s="78">
        <v>16</v>
      </c>
      <c r="B24" s="79" t="s">
        <v>110</v>
      </c>
      <c r="C24" s="80" t="s">
        <v>93</v>
      </c>
      <c r="D24" s="81" t="s">
        <v>93</v>
      </c>
      <c r="E24" s="82">
        <v>9.34</v>
      </c>
      <c r="F24" s="81">
        <v>121.61458333333333</v>
      </c>
      <c r="G24" s="80">
        <v>9.15</v>
      </c>
      <c r="H24" s="81">
        <v>119.140625</v>
      </c>
      <c r="I24" s="80">
        <v>9.25</v>
      </c>
      <c r="J24" s="81">
        <v>120.44270833333334</v>
      </c>
      <c r="K24" s="82">
        <v>9.06</v>
      </c>
      <c r="L24" s="81">
        <v>117.96875</v>
      </c>
      <c r="M24" s="80">
        <v>7.68</v>
      </c>
      <c r="N24" s="81">
        <v>100</v>
      </c>
      <c r="O24" s="77">
        <v>7.68</v>
      </c>
    </row>
    <row r="25" spans="1:15" ht="15">
      <c r="A25" s="72">
        <v>17</v>
      </c>
      <c r="B25" s="79" t="s">
        <v>107</v>
      </c>
      <c r="C25" s="80" t="s">
        <v>93</v>
      </c>
      <c r="D25" s="81" t="s">
        <v>93</v>
      </c>
      <c r="E25" s="82">
        <v>59.79999999999999</v>
      </c>
      <c r="F25" s="81">
        <v>113.42943854324731</v>
      </c>
      <c r="G25" s="80">
        <v>56.20000000000001</v>
      </c>
      <c r="H25" s="81">
        <v>106.60091047040974</v>
      </c>
      <c r="I25" s="80">
        <v>54.80999999999999</v>
      </c>
      <c r="J25" s="81">
        <v>103.96433990895292</v>
      </c>
      <c r="K25" s="82">
        <v>57.459999999999994</v>
      </c>
      <c r="L25" s="81">
        <v>108.99089529590287</v>
      </c>
      <c r="M25" s="80">
        <v>52.72</v>
      </c>
      <c r="N25" s="81">
        <v>100</v>
      </c>
      <c r="O25" s="77">
        <v>52.72</v>
      </c>
    </row>
    <row r="26" spans="1:15" ht="15">
      <c r="A26" s="78">
        <v>18</v>
      </c>
      <c r="B26" s="79" t="s">
        <v>111</v>
      </c>
      <c r="C26" s="80" t="s">
        <v>93</v>
      </c>
      <c r="D26" s="81" t="s">
        <v>93</v>
      </c>
      <c r="E26" s="82">
        <v>115.93</v>
      </c>
      <c r="F26" s="81">
        <v>125.51970550021656</v>
      </c>
      <c r="G26" s="80">
        <v>108.52000000000001</v>
      </c>
      <c r="H26" s="81">
        <v>117.49675184062367</v>
      </c>
      <c r="I26" s="80">
        <v>106.01</v>
      </c>
      <c r="J26" s="81">
        <v>114.77912516240801</v>
      </c>
      <c r="K26" s="82">
        <v>109.49000000000004</v>
      </c>
      <c r="L26" s="81">
        <v>118.54699003897797</v>
      </c>
      <c r="M26" s="80">
        <v>92.35999999999999</v>
      </c>
      <c r="N26" s="81">
        <v>100</v>
      </c>
      <c r="O26" s="77">
        <v>92.35999999999999</v>
      </c>
    </row>
    <row r="27" spans="1:15" ht="15.75" thickBot="1">
      <c r="A27" s="72">
        <v>19</v>
      </c>
      <c r="B27" s="79" t="s">
        <v>112</v>
      </c>
      <c r="C27" s="80" t="s">
        <v>93</v>
      </c>
      <c r="D27" s="81" t="s">
        <v>93</v>
      </c>
      <c r="E27" s="82">
        <v>29.060000000000002</v>
      </c>
      <c r="F27" s="81">
        <v>116.98872785829309</v>
      </c>
      <c r="G27" s="80">
        <v>28.779999999999998</v>
      </c>
      <c r="H27" s="81">
        <v>115.86151368760062</v>
      </c>
      <c r="I27" s="80">
        <v>28.830000000000002</v>
      </c>
      <c r="J27" s="81">
        <v>116.06280193236715</v>
      </c>
      <c r="K27" s="82">
        <v>28.46</v>
      </c>
      <c r="L27" s="81">
        <v>114.573268921095</v>
      </c>
      <c r="M27" s="80">
        <v>24.84</v>
      </c>
      <c r="N27" s="81">
        <v>100</v>
      </c>
      <c r="O27" s="77">
        <v>24.84</v>
      </c>
    </row>
    <row r="28" spans="1:15" ht="15">
      <c r="A28" s="209"/>
      <c r="B28" s="210"/>
      <c r="C28" s="211"/>
      <c r="D28" s="212"/>
      <c r="E28" s="212"/>
      <c r="F28" s="212"/>
      <c r="G28" s="211"/>
      <c r="H28" s="212"/>
      <c r="I28" s="211"/>
      <c r="J28" s="212"/>
      <c r="K28" s="212"/>
      <c r="L28" s="212"/>
      <c r="M28" s="211"/>
      <c r="N28" s="212"/>
      <c r="O28" s="213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48" t="s">
        <v>131</v>
      </c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50"/>
    </row>
    <row r="31" spans="1:15" ht="12.75">
      <c r="A31" s="309" t="s">
        <v>21</v>
      </c>
      <c r="B31" s="310"/>
      <c r="C31" s="354" t="s">
        <v>31</v>
      </c>
      <c r="D31" s="355"/>
      <c r="E31" s="354" t="s">
        <v>32</v>
      </c>
      <c r="F31" s="355"/>
      <c r="G31" s="354" t="s">
        <v>33</v>
      </c>
      <c r="H31" s="355"/>
      <c r="I31" s="354" t="s">
        <v>34</v>
      </c>
      <c r="J31" s="355"/>
      <c r="K31" s="354" t="s">
        <v>35</v>
      </c>
      <c r="L31" s="355"/>
      <c r="M31" s="354" t="s">
        <v>36</v>
      </c>
      <c r="N31" s="355"/>
      <c r="O31" s="345" t="s">
        <v>28</v>
      </c>
    </row>
    <row r="32" spans="1:15" s="65" customFormat="1" ht="53.25" customHeight="1">
      <c r="A32" s="311"/>
      <c r="B32" s="312"/>
      <c r="C32" s="356"/>
      <c r="D32" s="357"/>
      <c r="E32" s="356"/>
      <c r="F32" s="357"/>
      <c r="G32" s="356"/>
      <c r="H32" s="357"/>
      <c r="I32" s="356"/>
      <c r="J32" s="357"/>
      <c r="K32" s="356"/>
      <c r="L32" s="357"/>
      <c r="M32" s="356"/>
      <c r="N32" s="357"/>
      <c r="O32" s="346"/>
    </row>
    <row r="33" spans="1:15" s="65" customFormat="1" ht="13.5" thickBot="1">
      <c r="A33" s="311"/>
      <c r="B33" s="314"/>
      <c r="C33" s="89" t="s">
        <v>29</v>
      </c>
      <c r="D33" s="90" t="s">
        <v>30</v>
      </c>
      <c r="E33" s="89" t="s">
        <v>29</v>
      </c>
      <c r="F33" s="90" t="s">
        <v>30</v>
      </c>
      <c r="G33" s="89" t="s">
        <v>29</v>
      </c>
      <c r="H33" s="90" t="s">
        <v>30</v>
      </c>
      <c r="I33" s="89" t="s">
        <v>29</v>
      </c>
      <c r="J33" s="90" t="s">
        <v>30</v>
      </c>
      <c r="K33" s="89" t="s">
        <v>29</v>
      </c>
      <c r="L33" s="90" t="s">
        <v>30</v>
      </c>
      <c r="M33" s="89" t="s">
        <v>29</v>
      </c>
      <c r="N33" s="90" t="s">
        <v>30</v>
      </c>
      <c r="O33" s="347"/>
    </row>
    <row r="34" spans="1:15" ht="15">
      <c r="A34" s="78">
        <v>1</v>
      </c>
      <c r="B34" s="91" t="s">
        <v>92</v>
      </c>
      <c r="C34" s="92"/>
      <c r="D34" s="93"/>
      <c r="E34" s="92">
        <v>9.4</v>
      </c>
      <c r="F34" s="93">
        <v>104.79375696767002</v>
      </c>
      <c r="G34" s="92">
        <v>8.97</v>
      </c>
      <c r="H34" s="93">
        <v>100</v>
      </c>
      <c r="I34" s="270" t="s">
        <v>93</v>
      </c>
      <c r="J34" s="93" t="s">
        <v>93</v>
      </c>
      <c r="K34" s="92">
        <v>9.73</v>
      </c>
      <c r="L34" s="93">
        <v>108.4726867335563</v>
      </c>
      <c r="M34" s="92">
        <v>9.16</v>
      </c>
      <c r="N34" s="93">
        <v>102.11817168338906</v>
      </c>
      <c r="O34" s="94">
        <v>8.97</v>
      </c>
    </row>
    <row r="35" spans="1:15" ht="15">
      <c r="A35" s="78">
        <v>2</v>
      </c>
      <c r="B35" s="95" t="s">
        <v>94</v>
      </c>
      <c r="C35" s="96"/>
      <c r="D35" s="97"/>
      <c r="E35" s="96">
        <v>3.26</v>
      </c>
      <c r="F35" s="97">
        <v>115.19434628975264</v>
      </c>
      <c r="G35" s="96">
        <v>3.2</v>
      </c>
      <c r="H35" s="97">
        <v>113.07420494699647</v>
      </c>
      <c r="I35" s="271" t="s">
        <v>93</v>
      </c>
      <c r="J35" s="97" t="s">
        <v>93</v>
      </c>
      <c r="K35" s="96">
        <v>3.16</v>
      </c>
      <c r="L35" s="97">
        <v>111.66077738515901</v>
      </c>
      <c r="M35" s="96">
        <v>2.83</v>
      </c>
      <c r="N35" s="97">
        <v>100</v>
      </c>
      <c r="O35" s="98">
        <v>2.83</v>
      </c>
    </row>
    <row r="36" spans="1:15" ht="15">
      <c r="A36" s="78">
        <v>3</v>
      </c>
      <c r="B36" s="95" t="s">
        <v>95</v>
      </c>
      <c r="C36" s="96"/>
      <c r="D36" s="97"/>
      <c r="E36" s="96">
        <v>9.47</v>
      </c>
      <c r="F36" s="97">
        <v>104.29515418502204</v>
      </c>
      <c r="G36" s="96">
        <v>9.1</v>
      </c>
      <c r="H36" s="97">
        <v>100.22026431718061</v>
      </c>
      <c r="I36" s="96" t="s">
        <v>93</v>
      </c>
      <c r="J36" s="97" t="s">
        <v>93</v>
      </c>
      <c r="K36" s="96">
        <v>9.469999999999999</v>
      </c>
      <c r="L36" s="97">
        <v>104.29515418502203</v>
      </c>
      <c r="M36" s="96">
        <v>9.08</v>
      </c>
      <c r="N36" s="97">
        <v>100</v>
      </c>
      <c r="O36" s="98">
        <v>9.08</v>
      </c>
    </row>
    <row r="37" spans="1:15" ht="15">
      <c r="A37" s="78">
        <v>4</v>
      </c>
      <c r="B37" s="95" t="s">
        <v>132</v>
      </c>
      <c r="C37" s="96"/>
      <c r="D37" s="97"/>
      <c r="E37" s="96">
        <v>103.25999999999999</v>
      </c>
      <c r="F37" s="97">
        <v>109.92122631466894</v>
      </c>
      <c r="G37" s="96">
        <v>93.94</v>
      </c>
      <c r="H37" s="97">
        <v>100</v>
      </c>
      <c r="I37" s="96" t="s">
        <v>93</v>
      </c>
      <c r="J37" s="97" t="s">
        <v>93</v>
      </c>
      <c r="K37" s="96">
        <v>101.63000000000001</v>
      </c>
      <c r="L37" s="97">
        <v>108.18607621886312</v>
      </c>
      <c r="M37" s="96">
        <v>98.34000000000002</v>
      </c>
      <c r="N37" s="97">
        <v>104.68384074941454</v>
      </c>
      <c r="O37" s="98">
        <v>93.94</v>
      </c>
    </row>
    <row r="38" spans="1:15" ht="15">
      <c r="A38" s="78">
        <v>5</v>
      </c>
      <c r="B38" s="95" t="s">
        <v>97</v>
      </c>
      <c r="C38" s="96"/>
      <c r="D38" s="97"/>
      <c r="E38" s="96">
        <v>21.429999999999996</v>
      </c>
      <c r="F38" s="97">
        <v>117.3603504928806</v>
      </c>
      <c r="G38" s="96">
        <v>18.259999999999998</v>
      </c>
      <c r="H38" s="97">
        <v>100</v>
      </c>
      <c r="I38" s="96" t="s">
        <v>93</v>
      </c>
      <c r="J38" s="97" t="s">
        <v>93</v>
      </c>
      <c r="K38" s="96">
        <v>21.25</v>
      </c>
      <c r="L38" s="97">
        <v>116.37458926615554</v>
      </c>
      <c r="M38" s="96">
        <v>20.349999999999998</v>
      </c>
      <c r="N38" s="97">
        <v>111.44578313253012</v>
      </c>
      <c r="O38" s="98">
        <v>18.259999999999998</v>
      </c>
    </row>
    <row r="39" spans="1:15" ht="15">
      <c r="A39" s="78">
        <v>6</v>
      </c>
      <c r="B39" s="95" t="s">
        <v>98</v>
      </c>
      <c r="C39" s="96"/>
      <c r="D39" s="97"/>
      <c r="E39" s="96">
        <v>34.75</v>
      </c>
      <c r="F39" s="97">
        <v>102.8410772417875</v>
      </c>
      <c r="G39" s="96">
        <v>33.79</v>
      </c>
      <c r="H39" s="97">
        <v>100</v>
      </c>
      <c r="I39" s="96" t="s">
        <v>93</v>
      </c>
      <c r="J39" s="97" t="s">
        <v>93</v>
      </c>
      <c r="K39" s="96">
        <v>35.239999999999995</v>
      </c>
      <c r="L39" s="97">
        <v>104.2912104172832</v>
      </c>
      <c r="M39" s="96">
        <v>34.379999999999995</v>
      </c>
      <c r="N39" s="97">
        <v>101.74607872151522</v>
      </c>
      <c r="O39" s="98">
        <v>33.79</v>
      </c>
    </row>
    <row r="40" spans="1:15" ht="15">
      <c r="A40" s="78">
        <v>7</v>
      </c>
      <c r="B40" s="95" t="s">
        <v>99</v>
      </c>
      <c r="C40" s="96"/>
      <c r="D40" s="97"/>
      <c r="E40" s="96">
        <v>12.44</v>
      </c>
      <c r="F40" s="97">
        <v>118.70229007633586</v>
      </c>
      <c r="G40" s="96">
        <v>10.48</v>
      </c>
      <c r="H40" s="97">
        <v>100</v>
      </c>
      <c r="I40" s="96" t="s">
        <v>93</v>
      </c>
      <c r="J40" s="97" t="s">
        <v>93</v>
      </c>
      <c r="K40" s="96">
        <v>11.600000000000001</v>
      </c>
      <c r="L40" s="97">
        <v>110.68702290076338</v>
      </c>
      <c r="M40" s="96">
        <v>10.92</v>
      </c>
      <c r="N40" s="97">
        <v>104.19847328244273</v>
      </c>
      <c r="O40" s="98">
        <v>10.48</v>
      </c>
    </row>
    <row r="41" spans="1:15" ht="15">
      <c r="A41" s="78">
        <v>8</v>
      </c>
      <c r="B41" s="95" t="s">
        <v>100</v>
      </c>
      <c r="C41" s="96"/>
      <c r="D41" s="97"/>
      <c r="E41" s="96">
        <v>40.33</v>
      </c>
      <c r="F41" s="97">
        <v>102.49047013977129</v>
      </c>
      <c r="G41" s="96">
        <v>39.349999999999994</v>
      </c>
      <c r="H41" s="97">
        <v>100</v>
      </c>
      <c r="I41" s="96" t="s">
        <v>93</v>
      </c>
      <c r="J41" s="97" t="s">
        <v>93</v>
      </c>
      <c r="K41" s="96">
        <v>41.629999999999995</v>
      </c>
      <c r="L41" s="97">
        <v>105.79415501905973</v>
      </c>
      <c r="M41" s="96">
        <v>39.73</v>
      </c>
      <c r="N41" s="97">
        <v>100.96569250317661</v>
      </c>
      <c r="O41" s="98">
        <v>39.349999999999994</v>
      </c>
    </row>
    <row r="42" spans="1:15" ht="15">
      <c r="A42" s="78">
        <v>9</v>
      </c>
      <c r="B42" s="95" t="s">
        <v>133</v>
      </c>
      <c r="C42" s="96"/>
      <c r="D42" s="97"/>
      <c r="E42" s="96">
        <v>10.06</v>
      </c>
      <c r="F42" s="97">
        <v>122.0873786407767</v>
      </c>
      <c r="G42" s="96">
        <v>8.24</v>
      </c>
      <c r="H42" s="97">
        <v>100</v>
      </c>
      <c r="I42" s="96" t="s">
        <v>93</v>
      </c>
      <c r="J42" s="97" t="s">
        <v>93</v>
      </c>
      <c r="K42" s="96">
        <v>9.95</v>
      </c>
      <c r="L42" s="97">
        <v>120.75242718446601</v>
      </c>
      <c r="M42" s="96">
        <v>9</v>
      </c>
      <c r="N42" s="97">
        <v>109.22330097087378</v>
      </c>
      <c r="O42" s="98">
        <v>8.24</v>
      </c>
    </row>
    <row r="43" spans="1:15" ht="15">
      <c r="A43" s="78">
        <v>10</v>
      </c>
      <c r="B43" s="95" t="s">
        <v>126</v>
      </c>
      <c r="C43" s="96"/>
      <c r="D43" s="97"/>
      <c r="E43" s="96">
        <v>54.61000000000001</v>
      </c>
      <c r="F43" s="97">
        <v>107.7970785629688</v>
      </c>
      <c r="G43" s="96">
        <v>50.660000000000004</v>
      </c>
      <c r="H43" s="97">
        <v>100</v>
      </c>
      <c r="I43" s="96" t="s">
        <v>93</v>
      </c>
      <c r="J43" s="97" t="s">
        <v>93</v>
      </c>
      <c r="K43" s="96">
        <v>52.8</v>
      </c>
      <c r="L43" s="97">
        <v>104.22424003158308</v>
      </c>
      <c r="M43" s="96">
        <v>53.27000000000001</v>
      </c>
      <c r="N43" s="97">
        <v>105.1519936833794</v>
      </c>
      <c r="O43" s="98">
        <v>50.660000000000004</v>
      </c>
    </row>
    <row r="44" spans="1:15" ht="15">
      <c r="A44" s="78">
        <v>11</v>
      </c>
      <c r="B44" s="95" t="s">
        <v>103</v>
      </c>
      <c r="C44" s="96"/>
      <c r="D44" s="97"/>
      <c r="E44" s="96">
        <v>26.38</v>
      </c>
      <c r="F44" s="97">
        <v>100</v>
      </c>
      <c r="G44" s="96">
        <v>27.93</v>
      </c>
      <c r="H44" s="97">
        <v>105.87566338134951</v>
      </c>
      <c r="I44" s="96" t="s">
        <v>93</v>
      </c>
      <c r="J44" s="97" t="s">
        <v>93</v>
      </c>
      <c r="K44" s="96">
        <v>30.639999999999997</v>
      </c>
      <c r="L44" s="97">
        <v>116.1485974222896</v>
      </c>
      <c r="M44" s="96">
        <v>27.180000000000003</v>
      </c>
      <c r="N44" s="97">
        <v>103.03260045489009</v>
      </c>
      <c r="O44" s="98">
        <v>26.38</v>
      </c>
    </row>
    <row r="45" spans="1:15" ht="15">
      <c r="A45" s="78">
        <v>12</v>
      </c>
      <c r="B45" s="95" t="s">
        <v>104</v>
      </c>
      <c r="C45" s="96"/>
      <c r="D45" s="97"/>
      <c r="E45" s="96">
        <v>15.020000000000001</v>
      </c>
      <c r="F45" s="97">
        <v>107.90229885057472</v>
      </c>
      <c r="G45" s="96">
        <v>14.579999999999998</v>
      </c>
      <c r="H45" s="97">
        <v>104.74137931034481</v>
      </c>
      <c r="I45" s="96" t="s">
        <v>93</v>
      </c>
      <c r="J45" s="97" t="s">
        <v>93</v>
      </c>
      <c r="K45" s="96">
        <v>15.51</v>
      </c>
      <c r="L45" s="97">
        <v>111.42241379310344</v>
      </c>
      <c r="M45" s="96">
        <v>13.92</v>
      </c>
      <c r="N45" s="97">
        <v>100</v>
      </c>
      <c r="O45" s="98">
        <v>13.92</v>
      </c>
    </row>
    <row r="46" spans="1:15" ht="15">
      <c r="A46" s="78">
        <v>13</v>
      </c>
      <c r="B46" s="95" t="s">
        <v>106</v>
      </c>
      <c r="C46" s="96"/>
      <c r="D46" s="97"/>
      <c r="E46" s="96">
        <v>24.540000000000006</v>
      </c>
      <c r="F46" s="97">
        <v>123.56495468277949</v>
      </c>
      <c r="G46" s="96">
        <v>19.86</v>
      </c>
      <c r="H46" s="97">
        <v>100</v>
      </c>
      <c r="I46" s="96" t="s">
        <v>93</v>
      </c>
      <c r="J46" s="97" t="s">
        <v>93</v>
      </c>
      <c r="K46" s="96">
        <v>21.54</v>
      </c>
      <c r="L46" s="97">
        <v>108.45921450151057</v>
      </c>
      <c r="M46" s="96">
        <v>22.490000000000002</v>
      </c>
      <c r="N46" s="97">
        <v>113.24269889224574</v>
      </c>
      <c r="O46" s="98">
        <v>19.86</v>
      </c>
    </row>
    <row r="47" spans="1:15" ht="15">
      <c r="A47" s="78">
        <v>14</v>
      </c>
      <c r="B47" s="95" t="s">
        <v>107</v>
      </c>
      <c r="C47" s="96"/>
      <c r="D47" s="97"/>
      <c r="E47" s="96">
        <v>83.15</v>
      </c>
      <c r="F47" s="97">
        <v>106.79424608271258</v>
      </c>
      <c r="G47" s="96">
        <v>77.86</v>
      </c>
      <c r="H47" s="97">
        <v>100</v>
      </c>
      <c r="I47" s="96" t="s">
        <v>93</v>
      </c>
      <c r="J47" s="97" t="s">
        <v>93</v>
      </c>
      <c r="K47" s="96">
        <v>82.37999999999998</v>
      </c>
      <c r="L47" s="97">
        <v>105.80529154893397</v>
      </c>
      <c r="M47" s="96">
        <v>79.41</v>
      </c>
      <c r="N47" s="97">
        <v>101.99075263293089</v>
      </c>
      <c r="O47" s="98">
        <v>77.86</v>
      </c>
    </row>
    <row r="48" spans="1:15" ht="15">
      <c r="A48" s="78">
        <v>15</v>
      </c>
      <c r="B48" s="95" t="s">
        <v>108</v>
      </c>
      <c r="C48" s="96"/>
      <c r="D48" s="97"/>
      <c r="E48" s="96">
        <v>19.060000000000002</v>
      </c>
      <c r="F48" s="97">
        <v>110.04618937644344</v>
      </c>
      <c r="G48" s="96">
        <v>18.239999999999995</v>
      </c>
      <c r="H48" s="97">
        <v>105.31177829099303</v>
      </c>
      <c r="I48" s="96" t="s">
        <v>93</v>
      </c>
      <c r="J48" s="97" t="s">
        <v>93</v>
      </c>
      <c r="K48" s="96">
        <v>20.01</v>
      </c>
      <c r="L48" s="97">
        <v>115.53117782909932</v>
      </c>
      <c r="M48" s="96">
        <v>17.32</v>
      </c>
      <c r="N48" s="97">
        <v>100</v>
      </c>
      <c r="O48" s="98">
        <v>17.32</v>
      </c>
    </row>
    <row r="49" spans="1:15" ht="15">
      <c r="A49" s="78">
        <v>16</v>
      </c>
      <c r="B49" s="95" t="s">
        <v>134</v>
      </c>
      <c r="C49" s="96"/>
      <c r="D49" s="97"/>
      <c r="E49" s="96">
        <v>10.6</v>
      </c>
      <c r="F49" s="97">
        <v>103.92156862745097</v>
      </c>
      <c r="G49" s="96">
        <v>10.200000000000001</v>
      </c>
      <c r="H49" s="97">
        <v>100</v>
      </c>
      <c r="I49" s="96" t="s">
        <v>93</v>
      </c>
      <c r="J49" s="97" t="s">
        <v>93</v>
      </c>
      <c r="K49" s="96">
        <v>10.27</v>
      </c>
      <c r="L49" s="97">
        <v>100.6862745098039</v>
      </c>
      <c r="M49" s="96">
        <v>10.21</v>
      </c>
      <c r="N49" s="97">
        <v>100.09803921568627</v>
      </c>
      <c r="O49" s="98">
        <v>10.200000000000001</v>
      </c>
    </row>
    <row r="50" spans="1:15" ht="15">
      <c r="A50" s="78">
        <v>17</v>
      </c>
      <c r="B50" s="95" t="s">
        <v>110</v>
      </c>
      <c r="C50" s="96"/>
      <c r="D50" s="97"/>
      <c r="E50" s="96">
        <v>9.34</v>
      </c>
      <c r="F50" s="97">
        <v>113.90243902439026</v>
      </c>
      <c r="G50" s="96">
        <v>9.15</v>
      </c>
      <c r="H50" s="97">
        <v>111.58536585365854</v>
      </c>
      <c r="I50" s="96" t="s">
        <v>93</v>
      </c>
      <c r="J50" s="97" t="s">
        <v>93</v>
      </c>
      <c r="K50" s="96">
        <v>8.2</v>
      </c>
      <c r="L50" s="97">
        <v>100</v>
      </c>
      <c r="M50" s="96">
        <v>8.31</v>
      </c>
      <c r="N50" s="97">
        <v>101.34146341463418</v>
      </c>
      <c r="O50" s="98">
        <v>8.2</v>
      </c>
    </row>
    <row r="51" spans="1:15" ht="15">
      <c r="A51" s="78">
        <v>18</v>
      </c>
      <c r="B51" s="95" t="s">
        <v>111</v>
      </c>
      <c r="C51" s="96"/>
      <c r="D51" s="97"/>
      <c r="E51" s="96">
        <v>116.66</v>
      </c>
      <c r="F51" s="97">
        <v>108.48056537102471</v>
      </c>
      <c r="G51" s="96">
        <v>111.67999999999999</v>
      </c>
      <c r="H51" s="97">
        <v>103.84973033289937</v>
      </c>
      <c r="I51" s="96" t="s">
        <v>93</v>
      </c>
      <c r="J51" s="97" t="s">
        <v>93</v>
      </c>
      <c r="K51" s="96">
        <v>108.19</v>
      </c>
      <c r="L51" s="97">
        <v>100.60442625999626</v>
      </c>
      <c r="M51" s="96">
        <v>107.54000000000002</v>
      </c>
      <c r="N51" s="97">
        <v>100</v>
      </c>
      <c r="O51" s="98">
        <v>107.54000000000002</v>
      </c>
    </row>
    <row r="52" spans="1:15" ht="15">
      <c r="A52" s="78">
        <v>19</v>
      </c>
      <c r="B52" s="95" t="s">
        <v>112</v>
      </c>
      <c r="C52" s="96"/>
      <c r="D52" s="97"/>
      <c r="E52" s="96">
        <v>25.87</v>
      </c>
      <c r="F52" s="97">
        <v>105.07717303005688</v>
      </c>
      <c r="G52" s="96">
        <v>24.619999999999997</v>
      </c>
      <c r="H52" s="97">
        <v>100</v>
      </c>
      <c r="I52" s="96" t="s">
        <v>93</v>
      </c>
      <c r="J52" s="97" t="s">
        <v>93</v>
      </c>
      <c r="K52" s="96">
        <v>27.09</v>
      </c>
      <c r="L52" s="97">
        <v>110.03249390739238</v>
      </c>
      <c r="M52" s="96">
        <v>25.790000000000003</v>
      </c>
      <c r="N52" s="97">
        <v>104.75223395613324</v>
      </c>
      <c r="O52" s="98">
        <v>24.619999999999997</v>
      </c>
    </row>
    <row r="53" spans="1:15" ht="15.75" thickBot="1">
      <c r="A53" s="204"/>
      <c r="B53" s="205"/>
      <c r="C53" s="206"/>
      <c r="D53" s="207"/>
      <c r="E53" s="206"/>
      <c r="F53" s="207"/>
      <c r="G53" s="206"/>
      <c r="H53" s="207"/>
      <c r="I53" s="206"/>
      <c r="J53" s="207"/>
      <c r="K53" s="206"/>
      <c r="L53" s="207"/>
      <c r="M53" s="206"/>
      <c r="N53" s="207"/>
      <c r="O53" s="208"/>
    </row>
    <row r="54" spans="1:15" ht="16.5" thickBot="1">
      <c r="A54" s="348" t="s">
        <v>91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50"/>
    </row>
    <row r="55" spans="1:15" ht="20.25" customHeight="1">
      <c r="A55" s="309" t="s">
        <v>21</v>
      </c>
      <c r="B55" s="351"/>
      <c r="C55" s="325" t="s">
        <v>37</v>
      </c>
      <c r="D55" s="326"/>
      <c r="E55" s="325" t="s">
        <v>38</v>
      </c>
      <c r="F55" s="326"/>
      <c r="G55" s="325" t="s">
        <v>39</v>
      </c>
      <c r="H55" s="326"/>
      <c r="I55" s="321" t="s">
        <v>40</v>
      </c>
      <c r="J55" s="322"/>
      <c r="K55" s="325" t="s">
        <v>41</v>
      </c>
      <c r="L55" s="326"/>
      <c r="M55" s="325" t="s">
        <v>42</v>
      </c>
      <c r="N55" s="326"/>
      <c r="O55" s="329" t="s">
        <v>28</v>
      </c>
    </row>
    <row r="56" spans="1:15" s="65" customFormat="1" ht="55.5" customHeight="1">
      <c r="A56" s="311"/>
      <c r="B56" s="352"/>
      <c r="C56" s="327"/>
      <c r="D56" s="328"/>
      <c r="E56" s="327"/>
      <c r="F56" s="328"/>
      <c r="G56" s="327"/>
      <c r="H56" s="328"/>
      <c r="I56" s="323"/>
      <c r="J56" s="324"/>
      <c r="K56" s="327"/>
      <c r="L56" s="328"/>
      <c r="M56" s="327"/>
      <c r="N56" s="328"/>
      <c r="O56" s="330"/>
    </row>
    <row r="57" spans="1:15" s="65" customFormat="1" ht="13.5" thickBot="1">
      <c r="A57" s="313"/>
      <c r="B57" s="353"/>
      <c r="C57" s="99" t="s">
        <v>29</v>
      </c>
      <c r="D57" s="100" t="s">
        <v>30</v>
      </c>
      <c r="E57" s="99" t="s">
        <v>29</v>
      </c>
      <c r="F57" s="100" t="s">
        <v>30</v>
      </c>
      <c r="G57" s="99" t="s">
        <v>29</v>
      </c>
      <c r="H57" s="100" t="s">
        <v>30</v>
      </c>
      <c r="I57" s="70" t="s">
        <v>29</v>
      </c>
      <c r="J57" s="69" t="s">
        <v>30</v>
      </c>
      <c r="K57" s="99" t="s">
        <v>29</v>
      </c>
      <c r="L57" s="100" t="s">
        <v>30</v>
      </c>
      <c r="M57" s="99" t="s">
        <v>29</v>
      </c>
      <c r="N57" s="100" t="s">
        <v>30</v>
      </c>
      <c r="O57" s="331"/>
    </row>
    <row r="58" spans="1:15" ht="15.75" customHeight="1">
      <c r="A58" s="114">
        <v>1</v>
      </c>
      <c r="B58" s="101" t="s">
        <v>92</v>
      </c>
      <c r="C58" s="102"/>
      <c r="D58" s="81"/>
      <c r="E58" s="102">
        <v>5.14</v>
      </c>
      <c r="F58" s="81">
        <v>105.11247443762781</v>
      </c>
      <c r="G58" s="102">
        <v>4.89</v>
      </c>
      <c r="H58" s="81">
        <v>100</v>
      </c>
      <c r="I58" s="102">
        <v>5.29</v>
      </c>
      <c r="J58" s="81">
        <v>108.1799591002045</v>
      </c>
      <c r="K58" s="102">
        <v>4.96</v>
      </c>
      <c r="L58" s="81">
        <v>101.43149284253579</v>
      </c>
      <c r="M58" s="270" t="s">
        <v>93</v>
      </c>
      <c r="N58" s="81" t="s">
        <v>93</v>
      </c>
      <c r="O58" s="103">
        <v>4.89</v>
      </c>
    </row>
    <row r="59" spans="1:15" ht="15">
      <c r="A59" s="116">
        <v>2</v>
      </c>
      <c r="B59" s="104" t="s">
        <v>94</v>
      </c>
      <c r="C59" s="80"/>
      <c r="D59" s="105"/>
      <c r="E59" s="80">
        <v>4.5200000000000005</v>
      </c>
      <c r="F59" s="105">
        <v>110.24390243902442</v>
      </c>
      <c r="G59" s="80">
        <v>4.26</v>
      </c>
      <c r="H59" s="105">
        <v>103.90243902439025</v>
      </c>
      <c r="I59" s="80">
        <v>4.46</v>
      </c>
      <c r="J59" s="105">
        <v>108.78048780487805</v>
      </c>
      <c r="K59" s="80">
        <v>4.1</v>
      </c>
      <c r="L59" s="105">
        <v>100</v>
      </c>
      <c r="M59" s="271" t="s">
        <v>93</v>
      </c>
      <c r="N59" s="105" t="s">
        <v>93</v>
      </c>
      <c r="O59" s="106">
        <v>4.1</v>
      </c>
    </row>
    <row r="60" spans="1:15" ht="15">
      <c r="A60" s="198">
        <v>3</v>
      </c>
      <c r="B60" s="104" t="s">
        <v>95</v>
      </c>
      <c r="C60" s="80"/>
      <c r="D60" s="105"/>
      <c r="E60" s="80">
        <v>7.85</v>
      </c>
      <c r="F60" s="105">
        <v>102.34680573663624</v>
      </c>
      <c r="G60" s="80">
        <v>7.670000000000001</v>
      </c>
      <c r="H60" s="105">
        <v>100</v>
      </c>
      <c r="I60" s="80">
        <v>7.86</v>
      </c>
      <c r="J60" s="105">
        <v>102.47718383311604</v>
      </c>
      <c r="K60" s="80">
        <v>7.86</v>
      </c>
      <c r="L60" s="105">
        <v>102.47718383311604</v>
      </c>
      <c r="M60" s="80" t="s">
        <v>93</v>
      </c>
      <c r="N60" s="105" t="s">
        <v>93</v>
      </c>
      <c r="O60" s="106">
        <v>7.670000000000001</v>
      </c>
    </row>
    <row r="61" spans="1:15" ht="15">
      <c r="A61" s="116">
        <v>4</v>
      </c>
      <c r="B61" s="104" t="s">
        <v>96</v>
      </c>
      <c r="C61" s="80"/>
      <c r="D61" s="105"/>
      <c r="E61" s="80">
        <v>89.94</v>
      </c>
      <c r="F61" s="105">
        <v>108.62318840579712</v>
      </c>
      <c r="G61" s="80">
        <v>82.79999999999998</v>
      </c>
      <c r="H61" s="105">
        <v>100</v>
      </c>
      <c r="I61" s="80">
        <v>87.99000000000001</v>
      </c>
      <c r="J61" s="105">
        <v>106.26811594202903</v>
      </c>
      <c r="K61" s="80">
        <v>84.03</v>
      </c>
      <c r="L61" s="105">
        <v>101.48550724637684</v>
      </c>
      <c r="M61" s="80" t="s">
        <v>93</v>
      </c>
      <c r="N61" s="105" t="s">
        <v>93</v>
      </c>
      <c r="O61" s="106">
        <v>82.79999999999998</v>
      </c>
    </row>
    <row r="62" spans="1:15" ht="15">
      <c r="A62" s="198">
        <v>5</v>
      </c>
      <c r="B62" s="104" t="s">
        <v>97</v>
      </c>
      <c r="C62" s="80"/>
      <c r="D62" s="105"/>
      <c r="E62" s="80">
        <v>18.439999999999998</v>
      </c>
      <c r="F62" s="105">
        <v>101.26304228445908</v>
      </c>
      <c r="G62" s="80">
        <v>18.299999999999997</v>
      </c>
      <c r="H62" s="105">
        <v>100.494233937397</v>
      </c>
      <c r="I62" s="80">
        <v>18.54</v>
      </c>
      <c r="J62" s="105">
        <v>101.81219110378912</v>
      </c>
      <c r="K62" s="80">
        <v>18.21</v>
      </c>
      <c r="L62" s="105">
        <v>100</v>
      </c>
      <c r="M62" s="80" t="s">
        <v>93</v>
      </c>
      <c r="N62" s="105" t="s">
        <v>93</v>
      </c>
      <c r="O62" s="106">
        <v>18.21</v>
      </c>
    </row>
    <row r="63" spans="1:15" ht="15">
      <c r="A63" s="198">
        <v>6</v>
      </c>
      <c r="B63" s="104" t="s">
        <v>98</v>
      </c>
      <c r="C63" s="80"/>
      <c r="D63" s="105"/>
      <c r="E63" s="80">
        <v>53.349999999999994</v>
      </c>
      <c r="F63" s="105">
        <v>108.58945654386321</v>
      </c>
      <c r="G63" s="80">
        <v>49.13</v>
      </c>
      <c r="H63" s="105">
        <v>100</v>
      </c>
      <c r="I63" s="80">
        <v>52.5</v>
      </c>
      <c r="J63" s="105">
        <v>106.85935273763485</v>
      </c>
      <c r="K63" s="80">
        <v>52.419999999999995</v>
      </c>
      <c r="L63" s="105">
        <v>106.6965194382251</v>
      </c>
      <c r="M63" s="80" t="s">
        <v>93</v>
      </c>
      <c r="N63" s="105" t="s">
        <v>93</v>
      </c>
      <c r="O63" s="106">
        <v>49.13</v>
      </c>
    </row>
    <row r="64" spans="1:15" ht="15">
      <c r="A64" s="116">
        <v>7</v>
      </c>
      <c r="B64" s="104" t="s">
        <v>99</v>
      </c>
      <c r="C64" s="80"/>
      <c r="D64" s="105"/>
      <c r="E64" s="80">
        <v>13.809999999999999</v>
      </c>
      <c r="F64" s="105">
        <v>111.37096774193547</v>
      </c>
      <c r="G64" s="80">
        <v>13.88</v>
      </c>
      <c r="H64" s="105">
        <v>111.93548387096774</v>
      </c>
      <c r="I64" s="80">
        <v>12.4</v>
      </c>
      <c r="J64" s="105">
        <v>100</v>
      </c>
      <c r="K64" s="80">
        <v>13.34</v>
      </c>
      <c r="L64" s="105">
        <v>107.5806451612903</v>
      </c>
      <c r="M64" s="80" t="s">
        <v>93</v>
      </c>
      <c r="N64" s="105" t="s">
        <v>93</v>
      </c>
      <c r="O64" s="106">
        <v>12.4</v>
      </c>
    </row>
    <row r="65" spans="1:15" ht="15">
      <c r="A65" s="198">
        <v>8</v>
      </c>
      <c r="B65" s="104" t="s">
        <v>100</v>
      </c>
      <c r="C65" s="80"/>
      <c r="D65" s="105"/>
      <c r="E65" s="80">
        <v>34.28</v>
      </c>
      <c r="F65" s="105">
        <v>111.51594014313598</v>
      </c>
      <c r="G65" s="80">
        <v>32.75</v>
      </c>
      <c r="H65" s="105">
        <v>106.53871177618737</v>
      </c>
      <c r="I65" s="80">
        <v>30.740000000000002</v>
      </c>
      <c r="J65" s="105">
        <v>100</v>
      </c>
      <c r="K65" s="80">
        <v>32.50000000000001</v>
      </c>
      <c r="L65" s="105">
        <v>105.72543916720886</v>
      </c>
      <c r="M65" s="80" t="s">
        <v>93</v>
      </c>
      <c r="N65" s="105" t="s">
        <v>93</v>
      </c>
      <c r="O65" s="106">
        <v>30.740000000000002</v>
      </c>
    </row>
    <row r="66" spans="1:15" ht="15">
      <c r="A66" s="198">
        <v>9</v>
      </c>
      <c r="B66" s="104" t="s">
        <v>101</v>
      </c>
      <c r="C66" s="80"/>
      <c r="D66" s="105"/>
      <c r="E66" s="80">
        <v>24.37</v>
      </c>
      <c r="F66" s="105">
        <v>106.79228746713409</v>
      </c>
      <c r="G66" s="80">
        <v>23.770000000000003</v>
      </c>
      <c r="H66" s="105">
        <v>104.16301489921122</v>
      </c>
      <c r="I66" s="80">
        <v>23.790000000000003</v>
      </c>
      <c r="J66" s="105">
        <v>104.25065731814198</v>
      </c>
      <c r="K66" s="80">
        <v>22.82</v>
      </c>
      <c r="L66" s="105">
        <v>100</v>
      </c>
      <c r="M66" s="80" t="s">
        <v>93</v>
      </c>
      <c r="N66" s="105" t="s">
        <v>93</v>
      </c>
      <c r="O66" s="106">
        <v>22.82</v>
      </c>
    </row>
    <row r="67" spans="1:15" ht="15">
      <c r="A67" s="198">
        <v>10</v>
      </c>
      <c r="B67" s="104" t="s">
        <v>102</v>
      </c>
      <c r="C67" s="80"/>
      <c r="D67" s="105"/>
      <c r="E67" s="80">
        <v>19.310000000000002</v>
      </c>
      <c r="F67" s="105">
        <v>105.17429193899784</v>
      </c>
      <c r="G67" s="80">
        <v>20.93</v>
      </c>
      <c r="H67" s="105">
        <v>113.99782135076254</v>
      </c>
      <c r="I67" s="80">
        <v>18.36</v>
      </c>
      <c r="J67" s="105">
        <v>100</v>
      </c>
      <c r="K67" s="80">
        <v>19.89</v>
      </c>
      <c r="L67" s="105">
        <v>108.33333333333334</v>
      </c>
      <c r="M67" s="80" t="s">
        <v>93</v>
      </c>
      <c r="N67" s="105" t="s">
        <v>93</v>
      </c>
      <c r="O67" s="106">
        <v>18.36</v>
      </c>
    </row>
    <row r="68" spans="1:15" ht="15">
      <c r="A68" s="116">
        <v>11</v>
      </c>
      <c r="B68" s="104" t="s">
        <v>103</v>
      </c>
      <c r="C68" s="80"/>
      <c r="D68" s="105"/>
      <c r="E68" s="80">
        <v>20.48</v>
      </c>
      <c r="F68" s="105">
        <v>112.77533039647581</v>
      </c>
      <c r="G68" s="80">
        <v>19.49</v>
      </c>
      <c r="H68" s="105">
        <v>107.32378854625553</v>
      </c>
      <c r="I68" s="80">
        <v>20.07</v>
      </c>
      <c r="J68" s="105">
        <v>110.51762114537446</v>
      </c>
      <c r="K68" s="80">
        <v>18.159999999999997</v>
      </c>
      <c r="L68" s="105">
        <v>100</v>
      </c>
      <c r="M68" s="80" t="s">
        <v>93</v>
      </c>
      <c r="N68" s="105" t="s">
        <v>93</v>
      </c>
      <c r="O68" s="106">
        <v>18.159999999999997</v>
      </c>
    </row>
    <row r="69" spans="1:15" ht="15">
      <c r="A69" s="198">
        <v>12</v>
      </c>
      <c r="B69" s="104" t="s">
        <v>104</v>
      </c>
      <c r="C69" s="80"/>
      <c r="D69" s="105"/>
      <c r="E69" s="80">
        <v>11.63</v>
      </c>
      <c r="F69" s="105">
        <v>110.76190476190477</v>
      </c>
      <c r="G69" s="80">
        <v>11.219999999999999</v>
      </c>
      <c r="H69" s="105">
        <v>106.85714285714285</v>
      </c>
      <c r="I69" s="80">
        <v>11.83</v>
      </c>
      <c r="J69" s="105">
        <v>112.66666666666667</v>
      </c>
      <c r="K69" s="80">
        <v>10.5</v>
      </c>
      <c r="L69" s="105">
        <v>100</v>
      </c>
      <c r="M69" s="80" t="s">
        <v>93</v>
      </c>
      <c r="N69" s="105" t="s">
        <v>93</v>
      </c>
      <c r="O69" s="106">
        <v>10.5</v>
      </c>
    </row>
    <row r="70" spans="1:15" ht="15">
      <c r="A70" s="198">
        <v>13</v>
      </c>
      <c r="B70" s="104" t="s">
        <v>105</v>
      </c>
      <c r="C70" s="80"/>
      <c r="D70" s="105"/>
      <c r="E70" s="80">
        <v>8.25</v>
      </c>
      <c r="F70" s="105">
        <v>100</v>
      </c>
      <c r="G70" s="80">
        <v>8.71</v>
      </c>
      <c r="H70" s="105">
        <v>105.57575757575759</v>
      </c>
      <c r="I70" s="80">
        <v>8.74</v>
      </c>
      <c r="J70" s="105">
        <v>105.93939393939394</v>
      </c>
      <c r="K70" s="80">
        <v>8.75</v>
      </c>
      <c r="L70" s="105">
        <v>106.06060606060606</v>
      </c>
      <c r="M70" s="80" t="s">
        <v>93</v>
      </c>
      <c r="N70" s="105" t="s">
        <v>93</v>
      </c>
      <c r="O70" s="106">
        <v>8.25</v>
      </c>
    </row>
    <row r="71" spans="1:15" ht="15">
      <c r="A71" s="198">
        <v>14</v>
      </c>
      <c r="B71" s="104" t="s">
        <v>106</v>
      </c>
      <c r="C71" s="80"/>
      <c r="D71" s="105"/>
      <c r="E71" s="80">
        <v>18.169999999999998</v>
      </c>
      <c r="F71" s="105">
        <v>120.8915502328676</v>
      </c>
      <c r="G71" s="80">
        <v>15.03</v>
      </c>
      <c r="H71" s="105">
        <v>100</v>
      </c>
      <c r="I71" s="80">
        <v>15.889999999999999</v>
      </c>
      <c r="J71" s="105">
        <v>105.72188955422487</v>
      </c>
      <c r="K71" s="80">
        <v>15.170000000000002</v>
      </c>
      <c r="L71" s="105">
        <v>100.93147039254826</v>
      </c>
      <c r="M71" s="80" t="s">
        <v>93</v>
      </c>
      <c r="N71" s="105" t="s">
        <v>93</v>
      </c>
      <c r="O71" s="106">
        <v>15.03</v>
      </c>
    </row>
    <row r="72" spans="1:15" ht="15">
      <c r="A72" s="116">
        <v>15</v>
      </c>
      <c r="B72" s="104" t="s">
        <v>107</v>
      </c>
      <c r="C72" s="80"/>
      <c r="D72" s="105"/>
      <c r="E72" s="80">
        <v>70.43</v>
      </c>
      <c r="F72" s="105">
        <v>101.42569124423963</v>
      </c>
      <c r="G72" s="80">
        <v>69.44</v>
      </c>
      <c r="H72" s="105">
        <v>100</v>
      </c>
      <c r="I72" s="80">
        <v>77.53999999999999</v>
      </c>
      <c r="J72" s="105">
        <v>111.6647465437788</v>
      </c>
      <c r="K72" s="80">
        <v>78.14</v>
      </c>
      <c r="L72" s="105">
        <v>112.52880184331798</v>
      </c>
      <c r="M72" s="80" t="s">
        <v>93</v>
      </c>
      <c r="N72" s="105" t="s">
        <v>93</v>
      </c>
      <c r="O72" s="106">
        <v>69.44</v>
      </c>
    </row>
    <row r="73" spans="1:15" ht="15">
      <c r="A73" s="198">
        <v>16</v>
      </c>
      <c r="B73" s="104" t="s">
        <v>108</v>
      </c>
      <c r="C73" s="80"/>
      <c r="D73" s="105"/>
      <c r="E73" s="80">
        <v>26.189999999999998</v>
      </c>
      <c r="F73" s="105">
        <v>108.62712567399421</v>
      </c>
      <c r="G73" s="80">
        <v>24.109999999999992</v>
      </c>
      <c r="H73" s="105">
        <v>100</v>
      </c>
      <c r="I73" s="80">
        <v>25.999999999999996</v>
      </c>
      <c r="J73" s="105">
        <v>107.83907092492744</v>
      </c>
      <c r="K73" s="80">
        <v>25.33</v>
      </c>
      <c r="L73" s="105">
        <v>105.06014102032356</v>
      </c>
      <c r="M73" s="80" t="s">
        <v>93</v>
      </c>
      <c r="N73" s="105" t="s">
        <v>93</v>
      </c>
      <c r="O73" s="106">
        <v>24.109999999999992</v>
      </c>
    </row>
    <row r="74" spans="1:15" ht="15">
      <c r="A74" s="116">
        <v>17</v>
      </c>
      <c r="B74" s="104" t="s">
        <v>109</v>
      </c>
      <c r="C74" s="80"/>
      <c r="D74" s="105"/>
      <c r="E74" s="80">
        <v>4.1</v>
      </c>
      <c r="F74" s="105">
        <v>105.39845758354755</v>
      </c>
      <c r="G74" s="80">
        <v>3.89</v>
      </c>
      <c r="H74" s="105">
        <v>100</v>
      </c>
      <c r="I74" s="80">
        <v>3.89</v>
      </c>
      <c r="J74" s="105">
        <v>100</v>
      </c>
      <c r="K74" s="80">
        <v>3.89</v>
      </c>
      <c r="L74" s="105">
        <v>100</v>
      </c>
      <c r="M74" s="80" t="s">
        <v>93</v>
      </c>
      <c r="N74" s="105" t="s">
        <v>93</v>
      </c>
      <c r="O74" s="106">
        <v>3.89</v>
      </c>
    </row>
    <row r="75" spans="1:15" ht="15">
      <c r="A75" s="198">
        <v>18</v>
      </c>
      <c r="B75" s="104" t="s">
        <v>110</v>
      </c>
      <c r="C75" s="80"/>
      <c r="D75" s="105"/>
      <c r="E75" s="80">
        <v>2.61</v>
      </c>
      <c r="F75" s="105">
        <v>100</v>
      </c>
      <c r="G75" s="80">
        <v>2.8</v>
      </c>
      <c r="H75" s="105">
        <v>107.27969348659003</v>
      </c>
      <c r="I75" s="80">
        <v>2.8</v>
      </c>
      <c r="J75" s="105">
        <v>107.27969348659003</v>
      </c>
      <c r="K75" s="80">
        <v>2.75</v>
      </c>
      <c r="L75" s="105">
        <v>105.3639846743295</v>
      </c>
      <c r="M75" s="80" t="s">
        <v>93</v>
      </c>
      <c r="N75" s="105" t="s">
        <v>93</v>
      </c>
      <c r="O75" s="106">
        <v>2.61</v>
      </c>
    </row>
    <row r="76" spans="1:15" ht="15">
      <c r="A76" s="116">
        <v>19</v>
      </c>
      <c r="B76" s="104" t="s">
        <v>111</v>
      </c>
      <c r="C76" s="80"/>
      <c r="D76" s="105"/>
      <c r="E76" s="80">
        <v>91.76000000000002</v>
      </c>
      <c r="F76" s="105">
        <v>106.52426282795453</v>
      </c>
      <c r="G76" s="80">
        <v>86.13999999999999</v>
      </c>
      <c r="H76" s="105">
        <v>100</v>
      </c>
      <c r="I76" s="80">
        <v>93.52000000000001</v>
      </c>
      <c r="J76" s="105">
        <v>108.5674483399118</v>
      </c>
      <c r="K76" s="80">
        <v>90.32000000000001</v>
      </c>
      <c r="L76" s="105">
        <v>104.85256559089858</v>
      </c>
      <c r="M76" s="80" t="s">
        <v>93</v>
      </c>
      <c r="N76" s="105" t="s">
        <v>93</v>
      </c>
      <c r="O76" s="106">
        <v>86.13999999999999</v>
      </c>
    </row>
    <row r="77" spans="1:15" ht="15">
      <c r="A77" s="198">
        <v>20</v>
      </c>
      <c r="B77" s="104" t="s">
        <v>112</v>
      </c>
      <c r="C77" s="80"/>
      <c r="D77" s="105"/>
      <c r="E77" s="80">
        <v>27.12</v>
      </c>
      <c r="F77" s="105">
        <v>104.83185156551993</v>
      </c>
      <c r="G77" s="80">
        <v>25.869999999999997</v>
      </c>
      <c r="H77" s="105">
        <v>100</v>
      </c>
      <c r="I77" s="80">
        <v>26.759999999999998</v>
      </c>
      <c r="J77" s="105">
        <v>103.44027831465017</v>
      </c>
      <c r="K77" s="80">
        <v>27.059999999999995</v>
      </c>
      <c r="L77" s="105">
        <v>104.59992269037495</v>
      </c>
      <c r="M77" s="80" t="s">
        <v>93</v>
      </c>
      <c r="N77" s="105" t="s">
        <v>93</v>
      </c>
      <c r="O77" s="106">
        <v>25.869999999999997</v>
      </c>
    </row>
    <row r="78" spans="1:15" ht="15">
      <c r="A78" s="107"/>
      <c r="B78" s="108"/>
      <c r="C78" s="109"/>
      <c r="D78" s="110"/>
      <c r="E78" s="109"/>
      <c r="F78" s="110"/>
      <c r="G78" s="109"/>
      <c r="H78" s="110"/>
      <c r="I78" s="109"/>
      <c r="J78" s="110"/>
      <c r="K78" s="109"/>
      <c r="L78" s="110"/>
      <c r="M78" s="109"/>
      <c r="N78" s="110"/>
      <c r="O78" s="109"/>
    </row>
    <row r="79" spans="1:15" ht="15">
      <c r="A79" s="107"/>
      <c r="B79" s="108"/>
      <c r="C79" s="109"/>
      <c r="D79" s="110"/>
      <c r="E79" s="109"/>
      <c r="F79" s="110"/>
      <c r="G79" s="109"/>
      <c r="H79" s="110"/>
      <c r="I79" s="109"/>
      <c r="J79" s="110"/>
      <c r="K79" s="109"/>
      <c r="L79" s="110"/>
      <c r="M79" s="109"/>
      <c r="N79" s="110"/>
      <c r="O79" s="109"/>
    </row>
    <row r="80" spans="1:15" ht="20.25" customHeight="1" thickBot="1">
      <c r="A80" s="360" t="s">
        <v>119</v>
      </c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</row>
    <row r="81" spans="1:15" s="65" customFormat="1" ht="26.25" customHeight="1">
      <c r="A81" s="309" t="s">
        <v>21</v>
      </c>
      <c r="B81" s="310"/>
      <c r="C81" s="315" t="s">
        <v>75</v>
      </c>
      <c r="D81" s="316"/>
      <c r="E81" s="319" t="s">
        <v>76</v>
      </c>
      <c r="F81" s="316"/>
      <c r="G81" s="319" t="s">
        <v>77</v>
      </c>
      <c r="H81" s="316"/>
      <c r="I81" s="319" t="s">
        <v>81</v>
      </c>
      <c r="J81" s="316"/>
      <c r="K81" s="319" t="s">
        <v>78</v>
      </c>
      <c r="L81" s="316"/>
      <c r="M81" s="332" t="s">
        <v>79</v>
      </c>
      <c r="N81" s="333"/>
      <c r="O81" s="329" t="s">
        <v>28</v>
      </c>
    </row>
    <row r="82" spans="1:15" s="65" customFormat="1" ht="40.5" customHeight="1">
      <c r="A82" s="311"/>
      <c r="B82" s="312"/>
      <c r="C82" s="317"/>
      <c r="D82" s="318"/>
      <c r="E82" s="320"/>
      <c r="F82" s="318"/>
      <c r="G82" s="320"/>
      <c r="H82" s="318"/>
      <c r="I82" s="320"/>
      <c r="J82" s="318"/>
      <c r="K82" s="320"/>
      <c r="L82" s="318"/>
      <c r="M82" s="334"/>
      <c r="N82" s="335"/>
      <c r="O82" s="330"/>
    </row>
    <row r="83" spans="1:15" ht="13.5" customHeight="1" thickBot="1">
      <c r="A83" s="313"/>
      <c r="B83" s="314"/>
      <c r="C83" s="111" t="s">
        <v>29</v>
      </c>
      <c r="D83" s="112" t="s">
        <v>30</v>
      </c>
      <c r="E83" s="113" t="s">
        <v>29</v>
      </c>
      <c r="F83" s="112" t="s">
        <v>30</v>
      </c>
      <c r="G83" s="113" t="s">
        <v>29</v>
      </c>
      <c r="H83" s="112" t="s">
        <v>30</v>
      </c>
      <c r="I83" s="70" t="s">
        <v>29</v>
      </c>
      <c r="J83" s="69" t="s">
        <v>30</v>
      </c>
      <c r="K83" s="70" t="s">
        <v>29</v>
      </c>
      <c r="L83" s="69" t="s">
        <v>30</v>
      </c>
      <c r="M83" s="99" t="s">
        <v>29</v>
      </c>
      <c r="N83" s="100" t="s">
        <v>30</v>
      </c>
      <c r="O83" s="331"/>
    </row>
    <row r="84" spans="1:15" s="65" customFormat="1" ht="15">
      <c r="A84" s="114">
        <v>1</v>
      </c>
      <c r="B84" s="233" t="s">
        <v>92</v>
      </c>
      <c r="C84" s="74"/>
      <c r="D84" s="75"/>
      <c r="E84" s="74">
        <v>4.68</v>
      </c>
      <c r="F84" s="75">
        <v>105.88235294117648</v>
      </c>
      <c r="G84" s="74">
        <v>4.42</v>
      </c>
      <c r="H84" s="75">
        <v>100</v>
      </c>
      <c r="I84" s="270" t="s">
        <v>93</v>
      </c>
      <c r="J84" s="75" t="s">
        <v>93</v>
      </c>
      <c r="K84" s="237">
        <v>4.82</v>
      </c>
      <c r="L84" s="75">
        <v>109.04977375565612</v>
      </c>
      <c r="M84" s="74">
        <v>4.53</v>
      </c>
      <c r="N84" s="75">
        <v>102.48868778280544</v>
      </c>
      <c r="O84" s="235">
        <v>4.42</v>
      </c>
    </row>
    <row r="85" spans="1:15" ht="15">
      <c r="A85" s="116">
        <v>2</v>
      </c>
      <c r="B85" s="117" t="s">
        <v>94</v>
      </c>
      <c r="C85" s="96"/>
      <c r="D85" s="93"/>
      <c r="E85" s="96">
        <v>5.95</v>
      </c>
      <c r="F85" s="93">
        <v>109.9815157116451</v>
      </c>
      <c r="G85" s="96">
        <v>5.41</v>
      </c>
      <c r="H85" s="93">
        <v>100</v>
      </c>
      <c r="I85" s="271" t="s">
        <v>93</v>
      </c>
      <c r="J85" s="93" t="s">
        <v>93</v>
      </c>
      <c r="K85" s="238">
        <v>5.81</v>
      </c>
      <c r="L85" s="93">
        <v>107.39371534195932</v>
      </c>
      <c r="M85" s="80">
        <v>5.44</v>
      </c>
      <c r="N85" s="105">
        <v>100.55452865064696</v>
      </c>
      <c r="O85" s="106">
        <v>5.41</v>
      </c>
    </row>
    <row r="86" spans="1:15" ht="15">
      <c r="A86" s="198">
        <v>3</v>
      </c>
      <c r="B86" s="117" t="s">
        <v>95</v>
      </c>
      <c r="C86" s="96"/>
      <c r="D86" s="93"/>
      <c r="E86" s="96">
        <v>7.85</v>
      </c>
      <c r="F86" s="93">
        <v>101.94805194805193</v>
      </c>
      <c r="G86" s="96">
        <v>7.700000000000001</v>
      </c>
      <c r="H86" s="93">
        <v>100</v>
      </c>
      <c r="I86" s="96" t="s">
        <v>93</v>
      </c>
      <c r="J86" s="93" t="s">
        <v>93</v>
      </c>
      <c r="K86" s="96">
        <v>7.86</v>
      </c>
      <c r="L86" s="93">
        <v>102.07792207792208</v>
      </c>
      <c r="M86" s="80">
        <v>7.61</v>
      </c>
      <c r="N86" s="105">
        <v>98.83116883116882</v>
      </c>
      <c r="O86" s="106">
        <v>7.700000000000001</v>
      </c>
    </row>
    <row r="87" spans="1:15" ht="15">
      <c r="A87" s="116">
        <v>4</v>
      </c>
      <c r="B87" s="117" t="s">
        <v>124</v>
      </c>
      <c r="C87" s="96"/>
      <c r="D87" s="93"/>
      <c r="E87" s="96">
        <v>90.98</v>
      </c>
      <c r="F87" s="93">
        <v>107.40172352732856</v>
      </c>
      <c r="G87" s="96">
        <v>84.71</v>
      </c>
      <c r="H87" s="93">
        <v>100</v>
      </c>
      <c r="I87" s="96" t="s">
        <v>93</v>
      </c>
      <c r="J87" s="93" t="s">
        <v>93</v>
      </c>
      <c r="K87" s="96">
        <v>91.50000000000001</v>
      </c>
      <c r="L87" s="93">
        <v>108.01558257584702</v>
      </c>
      <c r="M87" s="80">
        <v>87.60000000000001</v>
      </c>
      <c r="N87" s="105">
        <v>103.41163971195846</v>
      </c>
      <c r="O87" s="106">
        <v>84.71</v>
      </c>
    </row>
    <row r="88" spans="1:15" ht="15">
      <c r="A88" s="198">
        <v>5</v>
      </c>
      <c r="B88" s="117" t="s">
        <v>97</v>
      </c>
      <c r="C88" s="96"/>
      <c r="D88" s="93"/>
      <c r="E88" s="96">
        <v>11.05</v>
      </c>
      <c r="F88" s="93">
        <v>110.94377510040164</v>
      </c>
      <c r="G88" s="96">
        <v>9.959999999999999</v>
      </c>
      <c r="H88" s="93">
        <v>100</v>
      </c>
      <c r="I88" s="96" t="s">
        <v>93</v>
      </c>
      <c r="J88" s="93" t="s">
        <v>93</v>
      </c>
      <c r="K88" s="96">
        <v>10.94</v>
      </c>
      <c r="L88" s="93">
        <v>109.83935742971889</v>
      </c>
      <c r="M88" s="80">
        <v>10.46</v>
      </c>
      <c r="N88" s="105">
        <v>105.02008032128516</v>
      </c>
      <c r="O88" s="106">
        <v>9.959999999999999</v>
      </c>
    </row>
    <row r="89" spans="1:15" ht="15">
      <c r="A89" s="116">
        <v>6</v>
      </c>
      <c r="B89" s="117" t="s">
        <v>98</v>
      </c>
      <c r="C89" s="96"/>
      <c r="D89" s="93"/>
      <c r="E89" s="96">
        <v>40.25</v>
      </c>
      <c r="F89" s="93">
        <v>100</v>
      </c>
      <c r="G89" s="96">
        <v>40.61</v>
      </c>
      <c r="H89" s="93">
        <v>100.89440993788821</v>
      </c>
      <c r="I89" s="96" t="s">
        <v>93</v>
      </c>
      <c r="J89" s="93" t="s">
        <v>93</v>
      </c>
      <c r="K89" s="96">
        <v>42.11</v>
      </c>
      <c r="L89" s="93">
        <v>104.62111801242236</v>
      </c>
      <c r="M89" s="80">
        <v>40.07</v>
      </c>
      <c r="N89" s="105">
        <v>99.5527950310559</v>
      </c>
      <c r="O89" s="106">
        <v>40.25</v>
      </c>
    </row>
    <row r="90" spans="1:15" ht="15">
      <c r="A90" s="198">
        <v>7</v>
      </c>
      <c r="B90" s="117" t="s">
        <v>99</v>
      </c>
      <c r="C90" s="96"/>
      <c r="D90" s="93"/>
      <c r="E90" s="96">
        <v>12.33</v>
      </c>
      <c r="F90" s="93">
        <v>116.2111215834119</v>
      </c>
      <c r="G90" s="96">
        <v>10.61</v>
      </c>
      <c r="H90" s="93">
        <v>100</v>
      </c>
      <c r="I90" s="96" t="s">
        <v>93</v>
      </c>
      <c r="J90" s="93" t="s">
        <v>93</v>
      </c>
      <c r="K90" s="96">
        <v>12.08</v>
      </c>
      <c r="L90" s="93">
        <v>113.85485391140435</v>
      </c>
      <c r="M90" s="80">
        <v>10.73</v>
      </c>
      <c r="N90" s="105">
        <v>101.13100848256363</v>
      </c>
      <c r="O90" s="106">
        <v>10.61</v>
      </c>
    </row>
    <row r="91" spans="1:15" ht="15">
      <c r="A91" s="116">
        <v>8</v>
      </c>
      <c r="B91" s="117" t="s">
        <v>100</v>
      </c>
      <c r="C91" s="96"/>
      <c r="D91" s="93"/>
      <c r="E91" s="96">
        <v>15.600000000000001</v>
      </c>
      <c r="F91" s="93">
        <v>100</v>
      </c>
      <c r="G91" s="96">
        <v>15.64</v>
      </c>
      <c r="H91" s="93">
        <v>100.25641025641025</v>
      </c>
      <c r="I91" s="96" t="s">
        <v>93</v>
      </c>
      <c r="J91" s="93" t="s">
        <v>93</v>
      </c>
      <c r="K91" s="96">
        <v>15.649999999999999</v>
      </c>
      <c r="L91" s="93">
        <v>100.3205128205128</v>
      </c>
      <c r="M91" s="80">
        <v>15.11</v>
      </c>
      <c r="N91" s="105">
        <v>96.85897435897435</v>
      </c>
      <c r="O91" s="106">
        <v>15.600000000000001</v>
      </c>
    </row>
    <row r="92" spans="1:15" ht="15">
      <c r="A92" s="198">
        <v>9</v>
      </c>
      <c r="B92" s="117" t="s">
        <v>125</v>
      </c>
      <c r="C92" s="96"/>
      <c r="D92" s="93"/>
      <c r="E92" s="96">
        <v>17.970000000000002</v>
      </c>
      <c r="F92" s="93">
        <v>112.94783155248271</v>
      </c>
      <c r="G92" s="96">
        <v>15.910000000000002</v>
      </c>
      <c r="H92" s="93">
        <v>100</v>
      </c>
      <c r="I92" s="96" t="s">
        <v>93</v>
      </c>
      <c r="J92" s="93" t="s">
        <v>93</v>
      </c>
      <c r="K92" s="96">
        <v>16.96</v>
      </c>
      <c r="L92" s="93">
        <v>106.59962287869264</v>
      </c>
      <c r="M92" s="80">
        <v>15.54</v>
      </c>
      <c r="N92" s="105">
        <v>97.67441860465115</v>
      </c>
      <c r="O92" s="106">
        <v>15.910000000000002</v>
      </c>
    </row>
    <row r="93" spans="1:15" ht="15">
      <c r="A93" s="116">
        <v>10</v>
      </c>
      <c r="B93" s="117" t="s">
        <v>126</v>
      </c>
      <c r="C93" s="96"/>
      <c r="D93" s="93"/>
      <c r="E93" s="96">
        <v>19.050000000000004</v>
      </c>
      <c r="F93" s="93">
        <v>100</v>
      </c>
      <c r="G93" s="96">
        <v>20.13</v>
      </c>
      <c r="H93" s="93">
        <v>105.66929133858265</v>
      </c>
      <c r="I93" s="96" t="s">
        <v>93</v>
      </c>
      <c r="J93" s="93" t="s">
        <v>93</v>
      </c>
      <c r="K93" s="96">
        <v>21.5</v>
      </c>
      <c r="L93" s="93">
        <v>112.86089238845143</v>
      </c>
      <c r="M93" s="80">
        <v>18.83</v>
      </c>
      <c r="N93" s="105">
        <v>98.84514435695534</v>
      </c>
      <c r="O93" s="106">
        <v>19.050000000000004</v>
      </c>
    </row>
    <row r="94" spans="1:15" ht="15">
      <c r="A94" s="198">
        <v>11</v>
      </c>
      <c r="B94" s="117" t="s">
        <v>103</v>
      </c>
      <c r="C94" s="96"/>
      <c r="D94" s="93"/>
      <c r="E94" s="96">
        <v>33.059999999999995</v>
      </c>
      <c r="F94" s="93">
        <v>102.83048211508552</v>
      </c>
      <c r="G94" s="96">
        <v>32.15</v>
      </c>
      <c r="H94" s="93">
        <v>100</v>
      </c>
      <c r="I94" s="96" t="s">
        <v>93</v>
      </c>
      <c r="J94" s="93" t="s">
        <v>93</v>
      </c>
      <c r="K94" s="96">
        <v>33.510000000000005</v>
      </c>
      <c r="L94" s="93">
        <v>104.2301710730949</v>
      </c>
      <c r="M94" s="80">
        <v>29.27</v>
      </c>
      <c r="N94" s="105">
        <v>91.04199066874028</v>
      </c>
      <c r="O94" s="106">
        <v>32.15</v>
      </c>
    </row>
    <row r="95" spans="1:15" ht="15">
      <c r="A95" s="116">
        <v>12</v>
      </c>
      <c r="B95" s="117" t="s">
        <v>104</v>
      </c>
      <c r="C95" s="96"/>
      <c r="D95" s="93"/>
      <c r="E95" s="96">
        <v>10.620000000000001</v>
      </c>
      <c r="F95" s="93">
        <v>100</v>
      </c>
      <c r="G95" s="96">
        <v>11.5</v>
      </c>
      <c r="H95" s="93">
        <v>108.28625235404897</v>
      </c>
      <c r="I95" s="96" t="s">
        <v>93</v>
      </c>
      <c r="J95" s="93" t="s">
        <v>93</v>
      </c>
      <c r="K95" s="96">
        <v>12.16</v>
      </c>
      <c r="L95" s="93">
        <v>114.50094161958569</v>
      </c>
      <c r="M95" s="80">
        <v>11.41</v>
      </c>
      <c r="N95" s="105">
        <v>107.43879472693033</v>
      </c>
      <c r="O95" s="106">
        <v>10.620000000000001</v>
      </c>
    </row>
    <row r="96" spans="1:15" ht="15">
      <c r="A96" s="198">
        <v>13</v>
      </c>
      <c r="B96" s="117" t="s">
        <v>106</v>
      </c>
      <c r="C96" s="96"/>
      <c r="D96" s="93"/>
      <c r="E96" s="96">
        <v>19.79</v>
      </c>
      <c r="F96" s="93">
        <v>123.14872433105164</v>
      </c>
      <c r="G96" s="96">
        <v>16.07</v>
      </c>
      <c r="H96" s="93">
        <v>100</v>
      </c>
      <c r="I96" s="96" t="s">
        <v>93</v>
      </c>
      <c r="J96" s="93" t="s">
        <v>93</v>
      </c>
      <c r="K96" s="96">
        <v>16.270000000000003</v>
      </c>
      <c r="L96" s="93">
        <v>101.24455507156193</v>
      </c>
      <c r="M96" s="80">
        <v>17.939999999999998</v>
      </c>
      <c r="N96" s="105">
        <v>111.6365899191039</v>
      </c>
      <c r="O96" s="106">
        <v>16.07</v>
      </c>
    </row>
    <row r="97" spans="1:15" ht="15">
      <c r="A97" s="116">
        <v>14</v>
      </c>
      <c r="B97" s="117" t="s">
        <v>107</v>
      </c>
      <c r="C97" s="96"/>
      <c r="D97" s="93"/>
      <c r="E97" s="96">
        <v>65.1</v>
      </c>
      <c r="F97" s="93">
        <v>111.45351823317924</v>
      </c>
      <c r="G97" s="96">
        <v>58.410000000000004</v>
      </c>
      <c r="H97" s="93">
        <v>100</v>
      </c>
      <c r="I97" s="96" t="s">
        <v>93</v>
      </c>
      <c r="J97" s="93" t="s">
        <v>93</v>
      </c>
      <c r="K97" s="96">
        <v>64.35</v>
      </c>
      <c r="L97" s="93">
        <v>110.1694915254237</v>
      </c>
      <c r="M97" s="80">
        <v>60.54</v>
      </c>
      <c r="N97" s="105">
        <v>103.64663585002567</v>
      </c>
      <c r="O97" s="106">
        <v>58.410000000000004</v>
      </c>
    </row>
    <row r="98" spans="1:15" ht="15">
      <c r="A98" s="198">
        <v>15</v>
      </c>
      <c r="B98" s="117" t="s">
        <v>108</v>
      </c>
      <c r="C98" s="96"/>
      <c r="D98" s="93"/>
      <c r="E98" s="96">
        <v>31.410000000000004</v>
      </c>
      <c r="F98" s="93">
        <v>101.58473479948256</v>
      </c>
      <c r="G98" s="96">
        <v>30.919999999999998</v>
      </c>
      <c r="H98" s="93">
        <v>100</v>
      </c>
      <c r="I98" s="96" t="s">
        <v>93</v>
      </c>
      <c r="J98" s="93" t="s">
        <v>93</v>
      </c>
      <c r="K98" s="96">
        <v>32</v>
      </c>
      <c r="L98" s="93">
        <v>103.49288486416559</v>
      </c>
      <c r="M98" s="80">
        <v>28.17</v>
      </c>
      <c r="N98" s="105">
        <v>91.10608020698578</v>
      </c>
      <c r="O98" s="106">
        <v>30.919999999999998</v>
      </c>
    </row>
    <row r="99" spans="1:15" ht="15">
      <c r="A99" s="116">
        <v>16</v>
      </c>
      <c r="B99" s="117" t="s">
        <v>110</v>
      </c>
      <c r="C99" s="96"/>
      <c r="D99" s="93"/>
      <c r="E99" s="96">
        <v>5.1899999999999995</v>
      </c>
      <c r="F99" s="93">
        <v>102.77227722772278</v>
      </c>
      <c r="G99" s="96">
        <v>5.12</v>
      </c>
      <c r="H99" s="93">
        <v>101.38613861386139</v>
      </c>
      <c r="I99" s="96" t="s">
        <v>93</v>
      </c>
      <c r="J99" s="93" t="s">
        <v>93</v>
      </c>
      <c r="K99" s="96">
        <v>5.05</v>
      </c>
      <c r="L99" s="93">
        <v>100</v>
      </c>
      <c r="M99" s="80">
        <v>4.82</v>
      </c>
      <c r="N99" s="105">
        <v>95.44554455445545</v>
      </c>
      <c r="O99" s="106">
        <v>5.05</v>
      </c>
    </row>
    <row r="100" spans="1:15" ht="15">
      <c r="A100" s="198">
        <v>17</v>
      </c>
      <c r="B100" s="117" t="s">
        <v>111</v>
      </c>
      <c r="C100" s="96"/>
      <c r="D100" s="93"/>
      <c r="E100" s="96">
        <v>56.64</v>
      </c>
      <c r="F100" s="93">
        <v>105.7110862262038</v>
      </c>
      <c r="G100" s="96">
        <v>57.74</v>
      </c>
      <c r="H100" s="93">
        <v>107.76409107876073</v>
      </c>
      <c r="I100" s="96" t="s">
        <v>93</v>
      </c>
      <c r="J100" s="93" t="s">
        <v>93</v>
      </c>
      <c r="K100" s="96">
        <v>53.580000000000005</v>
      </c>
      <c r="L100" s="93">
        <v>100</v>
      </c>
      <c r="M100" s="80">
        <v>51.83</v>
      </c>
      <c r="N100" s="105">
        <v>96.7338559163867</v>
      </c>
      <c r="O100" s="106">
        <v>53.580000000000005</v>
      </c>
    </row>
    <row r="101" spans="1:15" ht="15">
      <c r="A101" s="116">
        <v>18</v>
      </c>
      <c r="B101" s="117" t="s">
        <v>112</v>
      </c>
      <c r="C101" s="96"/>
      <c r="D101" s="93"/>
      <c r="E101" s="96">
        <v>26.900000000000002</v>
      </c>
      <c r="F101" s="93">
        <v>107.47103475829003</v>
      </c>
      <c r="G101" s="96">
        <v>25.030000000000005</v>
      </c>
      <c r="H101" s="93">
        <v>100</v>
      </c>
      <c r="I101" s="96" t="s">
        <v>93</v>
      </c>
      <c r="J101" s="93" t="s">
        <v>93</v>
      </c>
      <c r="K101" s="96">
        <v>25.89</v>
      </c>
      <c r="L101" s="93">
        <v>103.43587694766279</v>
      </c>
      <c r="M101" s="80">
        <v>24.71</v>
      </c>
      <c r="N101" s="105">
        <v>98.72153415900917</v>
      </c>
      <c r="O101" s="106">
        <v>25.030000000000005</v>
      </c>
    </row>
    <row r="102" spans="1:15" ht="15.75" thickBot="1">
      <c r="A102" s="118"/>
      <c r="B102" s="108"/>
      <c r="C102" s="109"/>
      <c r="D102" s="110"/>
      <c r="E102" s="109"/>
      <c r="F102" s="110"/>
      <c r="G102" s="109"/>
      <c r="H102" s="110"/>
      <c r="I102" s="109"/>
      <c r="J102" s="110"/>
      <c r="K102" s="109"/>
      <c r="L102" s="110"/>
      <c r="M102" s="109"/>
      <c r="N102" s="110"/>
      <c r="O102" s="109"/>
    </row>
    <row r="103" spans="1:9" ht="15.75" thickBot="1">
      <c r="A103" s="336" t="s">
        <v>135</v>
      </c>
      <c r="B103" s="337"/>
      <c r="C103" s="337"/>
      <c r="D103" s="337"/>
      <c r="E103" s="337"/>
      <c r="F103" s="337"/>
      <c r="G103" s="337"/>
      <c r="H103" s="337"/>
      <c r="I103" s="338"/>
    </row>
    <row r="104" spans="1:9" ht="12.75">
      <c r="A104" s="309" t="s">
        <v>21</v>
      </c>
      <c r="B104" s="310"/>
      <c r="C104" s="339" t="s">
        <v>43</v>
      </c>
      <c r="D104" s="340"/>
      <c r="E104" s="319" t="s">
        <v>44</v>
      </c>
      <c r="F104" s="316"/>
      <c r="G104" s="319" t="s">
        <v>45</v>
      </c>
      <c r="H104" s="316"/>
      <c r="I104" s="343" t="s">
        <v>28</v>
      </c>
    </row>
    <row r="105" spans="1:9" ht="47.25" customHeight="1">
      <c r="A105" s="311"/>
      <c r="B105" s="312"/>
      <c r="C105" s="341"/>
      <c r="D105" s="342"/>
      <c r="E105" s="320"/>
      <c r="F105" s="318"/>
      <c r="G105" s="320"/>
      <c r="H105" s="318"/>
      <c r="I105" s="344"/>
    </row>
    <row r="106" spans="1:9" ht="13.5" thickBot="1">
      <c r="A106" s="313"/>
      <c r="B106" s="314"/>
      <c r="C106" s="111" t="s">
        <v>29</v>
      </c>
      <c r="D106" s="112" t="s">
        <v>30</v>
      </c>
      <c r="E106" s="113" t="s">
        <v>29</v>
      </c>
      <c r="F106" s="112" t="s">
        <v>30</v>
      </c>
      <c r="G106" s="113" t="s">
        <v>29</v>
      </c>
      <c r="H106" s="112" t="s">
        <v>30</v>
      </c>
      <c r="I106" s="344"/>
    </row>
    <row r="107" spans="1:9" ht="15">
      <c r="A107" s="114">
        <v>1</v>
      </c>
      <c r="B107" s="115" t="s">
        <v>92</v>
      </c>
      <c r="C107" s="119"/>
      <c r="D107" s="120"/>
      <c r="E107" s="119">
        <v>14.34</v>
      </c>
      <c r="F107" s="120">
        <v>100.06978367062106</v>
      </c>
      <c r="G107" s="119">
        <v>14.33</v>
      </c>
      <c r="H107" s="120">
        <v>100</v>
      </c>
      <c r="I107" s="121">
        <v>14.33</v>
      </c>
    </row>
    <row r="108" spans="1:9" ht="15">
      <c r="A108" s="239">
        <v>2</v>
      </c>
      <c r="B108" s="117" t="s">
        <v>94</v>
      </c>
      <c r="C108" s="122"/>
      <c r="D108" s="240"/>
      <c r="E108" s="122">
        <v>5.42</v>
      </c>
      <c r="F108" s="240">
        <v>101.30841121495328</v>
      </c>
      <c r="G108" s="122">
        <v>5.35</v>
      </c>
      <c r="H108" s="240">
        <v>100</v>
      </c>
      <c r="I108" s="241">
        <v>5.35</v>
      </c>
    </row>
    <row r="109" spans="1:9" ht="15">
      <c r="A109" s="242">
        <v>3</v>
      </c>
      <c r="B109" s="117" t="s">
        <v>95</v>
      </c>
      <c r="C109" s="122"/>
      <c r="D109" s="123"/>
      <c r="E109" s="122">
        <v>9.15</v>
      </c>
      <c r="F109" s="123">
        <v>100</v>
      </c>
      <c r="G109" s="122">
        <v>9.75</v>
      </c>
      <c r="H109" s="123">
        <v>106.55737704918032</v>
      </c>
      <c r="I109" s="241">
        <v>9.15</v>
      </c>
    </row>
    <row r="110" spans="1:9" ht="15">
      <c r="A110" s="239">
        <v>4</v>
      </c>
      <c r="B110" s="117" t="s">
        <v>96</v>
      </c>
      <c r="C110" s="122"/>
      <c r="D110" s="123"/>
      <c r="E110" s="122">
        <v>187.86</v>
      </c>
      <c r="F110" s="123">
        <v>104.72739435834544</v>
      </c>
      <c r="G110" s="122">
        <v>179.37999999999997</v>
      </c>
      <c r="H110" s="123">
        <v>100</v>
      </c>
      <c r="I110" s="241">
        <v>179.37999999999997</v>
      </c>
    </row>
    <row r="111" spans="1:9" ht="15">
      <c r="A111" s="242">
        <v>5</v>
      </c>
      <c r="B111" s="117" t="s">
        <v>97</v>
      </c>
      <c r="C111" s="122"/>
      <c r="D111" s="123"/>
      <c r="E111" s="122">
        <v>14.529999999999998</v>
      </c>
      <c r="F111" s="123">
        <v>104.30725053840631</v>
      </c>
      <c r="G111" s="122">
        <v>13.93</v>
      </c>
      <c r="H111" s="123">
        <v>100</v>
      </c>
      <c r="I111" s="241">
        <v>13.93</v>
      </c>
    </row>
    <row r="112" spans="1:9" ht="15">
      <c r="A112" s="239">
        <v>6</v>
      </c>
      <c r="B112" s="117" t="s">
        <v>98</v>
      </c>
      <c r="C112" s="122"/>
      <c r="D112" s="123"/>
      <c r="E112" s="122">
        <v>53.44</v>
      </c>
      <c r="F112" s="123">
        <v>101.6162768587184</v>
      </c>
      <c r="G112" s="122">
        <v>52.589999999999996</v>
      </c>
      <c r="H112" s="123">
        <v>100</v>
      </c>
      <c r="I112" s="241">
        <v>52.589999999999996</v>
      </c>
    </row>
    <row r="113" spans="1:9" ht="15">
      <c r="A113" s="242">
        <v>7</v>
      </c>
      <c r="B113" s="117" t="s">
        <v>99</v>
      </c>
      <c r="C113" s="122"/>
      <c r="D113" s="123"/>
      <c r="E113" s="122">
        <v>1.79</v>
      </c>
      <c r="F113" s="123">
        <v>100</v>
      </c>
      <c r="G113" s="122">
        <v>2.17</v>
      </c>
      <c r="H113" s="123">
        <v>121.2290502793296</v>
      </c>
      <c r="I113" s="241">
        <v>1.79</v>
      </c>
    </row>
    <row r="114" spans="1:9" ht="15">
      <c r="A114" s="242">
        <v>8</v>
      </c>
      <c r="B114" s="117" t="s">
        <v>100</v>
      </c>
      <c r="C114" s="122"/>
      <c r="D114" s="123"/>
      <c r="E114" s="122">
        <v>39.33</v>
      </c>
      <c r="F114" s="123">
        <v>109.12874583795782</v>
      </c>
      <c r="G114" s="122">
        <v>36.04</v>
      </c>
      <c r="H114" s="123">
        <v>100</v>
      </c>
      <c r="I114" s="241">
        <v>36.04</v>
      </c>
    </row>
    <row r="115" spans="1:9" ht="15">
      <c r="A115" s="239">
        <v>9</v>
      </c>
      <c r="B115" s="117" t="s">
        <v>101</v>
      </c>
      <c r="C115" s="122"/>
      <c r="D115" s="123"/>
      <c r="E115" s="122">
        <v>17.44</v>
      </c>
      <c r="F115" s="123">
        <v>111.93838254172017</v>
      </c>
      <c r="G115" s="122">
        <v>15.58</v>
      </c>
      <c r="H115" s="123">
        <v>100</v>
      </c>
      <c r="I115" s="241">
        <v>15.58</v>
      </c>
    </row>
    <row r="116" spans="1:9" ht="15">
      <c r="A116" s="242">
        <v>10</v>
      </c>
      <c r="B116" s="117" t="s">
        <v>126</v>
      </c>
      <c r="C116" s="122"/>
      <c r="D116" s="123"/>
      <c r="E116" s="122">
        <v>54.36</v>
      </c>
      <c r="F116" s="123">
        <v>100.79732987205637</v>
      </c>
      <c r="G116" s="122">
        <v>53.93000000000001</v>
      </c>
      <c r="H116" s="123">
        <v>100</v>
      </c>
      <c r="I116" s="241">
        <v>53.93000000000001</v>
      </c>
    </row>
    <row r="117" spans="1:9" ht="15">
      <c r="A117" s="242">
        <v>11</v>
      </c>
      <c r="B117" s="117" t="s">
        <v>103</v>
      </c>
      <c r="C117" s="122"/>
      <c r="D117" s="123"/>
      <c r="E117" s="122">
        <v>38.36</v>
      </c>
      <c r="F117" s="123">
        <v>101.16033755274263</v>
      </c>
      <c r="G117" s="122">
        <v>37.919999999999995</v>
      </c>
      <c r="H117" s="123">
        <v>100</v>
      </c>
      <c r="I117" s="241">
        <v>37.919999999999995</v>
      </c>
    </row>
    <row r="118" spans="1:9" ht="15">
      <c r="A118" s="239">
        <v>12</v>
      </c>
      <c r="B118" s="117" t="s">
        <v>104</v>
      </c>
      <c r="C118" s="122"/>
      <c r="D118" s="123"/>
      <c r="E118" s="122">
        <v>16.529999999999998</v>
      </c>
      <c r="F118" s="123">
        <v>110.05326231691078</v>
      </c>
      <c r="G118" s="122">
        <v>15.02</v>
      </c>
      <c r="H118" s="123">
        <v>100</v>
      </c>
      <c r="I118" s="241">
        <v>15.02</v>
      </c>
    </row>
    <row r="119" spans="1:9" ht="15">
      <c r="A119" s="242">
        <v>13</v>
      </c>
      <c r="B119" s="117" t="s">
        <v>105</v>
      </c>
      <c r="C119" s="122"/>
      <c r="D119" s="123"/>
      <c r="E119" s="122">
        <v>12.339999999999998</v>
      </c>
      <c r="F119" s="123">
        <v>106.28768303186904</v>
      </c>
      <c r="G119" s="122">
        <v>11.610000000000001</v>
      </c>
      <c r="H119" s="123">
        <v>100</v>
      </c>
      <c r="I119" s="241">
        <v>11.610000000000001</v>
      </c>
    </row>
    <row r="120" spans="1:9" ht="15">
      <c r="A120" s="239">
        <v>14</v>
      </c>
      <c r="B120" s="117" t="s">
        <v>106</v>
      </c>
      <c r="C120" s="122"/>
      <c r="D120" s="123"/>
      <c r="E120" s="122">
        <v>12.53</v>
      </c>
      <c r="F120" s="123">
        <v>100</v>
      </c>
      <c r="G120" s="122">
        <v>13.339999999999998</v>
      </c>
      <c r="H120" s="123">
        <v>106.46448523543495</v>
      </c>
      <c r="I120" s="241">
        <v>12.53</v>
      </c>
    </row>
    <row r="121" spans="1:9" ht="15">
      <c r="A121" s="242">
        <v>15</v>
      </c>
      <c r="B121" s="117" t="s">
        <v>108</v>
      </c>
      <c r="C121" s="122"/>
      <c r="D121" s="123"/>
      <c r="E121" s="122">
        <v>49.11</v>
      </c>
      <c r="F121" s="123">
        <v>105.63562056356209</v>
      </c>
      <c r="G121" s="122">
        <v>46.48999999999999</v>
      </c>
      <c r="H121" s="123">
        <v>100</v>
      </c>
      <c r="I121" s="241">
        <v>46.48999999999999</v>
      </c>
    </row>
    <row r="122" spans="1:9" ht="15">
      <c r="A122" s="239">
        <v>16</v>
      </c>
      <c r="B122" s="117" t="s">
        <v>109</v>
      </c>
      <c r="C122" s="122"/>
      <c r="D122" s="123"/>
      <c r="E122" s="122">
        <v>3.89</v>
      </c>
      <c r="F122" s="123">
        <v>101.03896103896103</v>
      </c>
      <c r="G122" s="122">
        <v>3.85</v>
      </c>
      <c r="H122" s="123">
        <v>100</v>
      </c>
      <c r="I122" s="241">
        <v>3.85</v>
      </c>
    </row>
    <row r="123" spans="1:9" ht="15">
      <c r="A123" s="242">
        <v>17</v>
      </c>
      <c r="B123" s="117" t="s">
        <v>110</v>
      </c>
      <c r="C123" s="122"/>
      <c r="D123" s="123"/>
      <c r="E123" s="122">
        <v>5.12</v>
      </c>
      <c r="F123" s="123">
        <v>106.2240663900415</v>
      </c>
      <c r="G123" s="122">
        <v>4.82</v>
      </c>
      <c r="H123" s="123">
        <v>100</v>
      </c>
      <c r="I123" s="241">
        <v>4.82</v>
      </c>
    </row>
    <row r="124" spans="1:9" ht="15">
      <c r="A124" s="239">
        <v>18</v>
      </c>
      <c r="B124" s="117" t="s">
        <v>107</v>
      </c>
      <c r="C124" s="122"/>
      <c r="D124" s="123"/>
      <c r="E124" s="122">
        <v>109.81000000000003</v>
      </c>
      <c r="F124" s="123">
        <v>100</v>
      </c>
      <c r="G124" s="122">
        <v>110.34999999999997</v>
      </c>
      <c r="H124" s="123">
        <v>100.49175849194056</v>
      </c>
      <c r="I124" s="241">
        <v>109.81000000000003</v>
      </c>
    </row>
    <row r="125" spans="1:9" ht="15">
      <c r="A125" s="242">
        <v>19</v>
      </c>
      <c r="B125" s="117" t="s">
        <v>111</v>
      </c>
      <c r="C125" s="122"/>
      <c r="D125" s="123"/>
      <c r="E125" s="122">
        <v>100.74000000000001</v>
      </c>
      <c r="F125" s="123">
        <v>100</v>
      </c>
      <c r="G125" s="122">
        <v>101.73</v>
      </c>
      <c r="H125" s="123">
        <v>100.98272781417509</v>
      </c>
      <c r="I125" s="241">
        <v>100.74000000000001</v>
      </c>
    </row>
    <row r="126" spans="1:9" ht="15">
      <c r="A126" s="239">
        <v>20</v>
      </c>
      <c r="B126" s="117" t="s">
        <v>112</v>
      </c>
      <c r="C126" s="122"/>
      <c r="D126" s="123"/>
      <c r="E126" s="122">
        <v>43.350000000000016</v>
      </c>
      <c r="F126" s="123">
        <v>103.63375567774327</v>
      </c>
      <c r="G126" s="122">
        <v>41.830000000000005</v>
      </c>
      <c r="H126" s="123">
        <v>100</v>
      </c>
      <c r="I126" s="241">
        <v>41.830000000000005</v>
      </c>
    </row>
  </sheetData>
  <sheetProtection/>
  <mergeCells count="43">
    <mergeCell ref="O81:O83"/>
    <mergeCell ref="A80:O80"/>
    <mergeCell ref="A2:O2"/>
    <mergeCell ref="A5:O5"/>
    <mergeCell ref="A6:B8"/>
    <mergeCell ref="C6:D7"/>
    <mergeCell ref="E6:F7"/>
    <mergeCell ref="O6:O8"/>
    <mergeCell ref="A30:O30"/>
    <mergeCell ref="A31:B33"/>
    <mergeCell ref="G6:H7"/>
    <mergeCell ref="K31:L32"/>
    <mergeCell ref="M31:N32"/>
    <mergeCell ref="M6:N7"/>
    <mergeCell ref="I6:J7"/>
    <mergeCell ref="K6:L7"/>
    <mergeCell ref="I31:J32"/>
    <mergeCell ref="K55:L56"/>
    <mergeCell ref="O31:O33"/>
    <mergeCell ref="A54:O54"/>
    <mergeCell ref="A55:B57"/>
    <mergeCell ref="C55:D56"/>
    <mergeCell ref="E55:F56"/>
    <mergeCell ref="G55:H56"/>
    <mergeCell ref="C31:D32"/>
    <mergeCell ref="E31:F32"/>
    <mergeCell ref="G31:H32"/>
    <mergeCell ref="A103:I103"/>
    <mergeCell ref="A104:B106"/>
    <mergeCell ref="C104:D105"/>
    <mergeCell ref="E104:F105"/>
    <mergeCell ref="G104:H105"/>
    <mergeCell ref="I104:I106"/>
    <mergeCell ref="A81:B83"/>
    <mergeCell ref="C81:D82"/>
    <mergeCell ref="E81:F82"/>
    <mergeCell ref="I55:J56"/>
    <mergeCell ref="M55:N56"/>
    <mergeCell ref="O55:O57"/>
    <mergeCell ref="M81:N82"/>
    <mergeCell ref="G81:H82"/>
    <mergeCell ref="I81:J82"/>
    <mergeCell ref="K81:L82"/>
  </mergeCells>
  <conditionalFormatting sqref="D107:D126 H107:H126 F107:F126 D9:F29 J9:L29 H9:H29 N9:N29 N58:N79 L58:L79 H58:H79 F58:F79 D58:D79 J58:J79 D84:D102 J84:J102 L84:L102 F84:F102 H84:H102 N84:N102 D34:D53 N34:N53 L34:L53 J34:J53 H34:H53 F34:F53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2" max="14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2013-01-18T10:00:51Z</cp:lastPrinted>
  <dcterms:created xsi:type="dcterms:W3CDTF">2008-04-22T08:15:24Z</dcterms:created>
  <dcterms:modified xsi:type="dcterms:W3CDTF">2013-03-29T08:16:55Z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