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05" windowWidth="6015" windowHeight="402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ΚΑΤΗΓΟΡΙΕΣ'!$A$1:$S$112</definedName>
  </definedNames>
  <calcPr fullCalcOnLoad="1"/>
</workbook>
</file>

<file path=xl/sharedStrings.xml><?xml version="1.0" encoding="utf-8"?>
<sst xmlns="http://schemas.openxmlformats.org/spreadsheetml/2006/main" count="436" uniqueCount="148">
  <si>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</si>
  <si>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</si>
  <si>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</si>
  <si>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</si>
  <si>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</si>
  <si>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</si>
  <si>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</si>
  <si>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</si>
  <si>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</si>
  <si>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</si>
  <si>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</si>
  <si>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</si>
  <si>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</si>
  <si>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</si>
  <si>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</si>
  <si>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</si>
  <si>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</si>
  <si>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</si>
  <si>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</si>
  <si>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</si>
  <si>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</si>
  <si>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</si>
  <si>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</si>
  <si>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</si>
  <si>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</si>
  <si>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</si>
  <si>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</si>
  <si>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</si>
  <si>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</si>
  <si>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</si>
  <si>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</si>
  <si>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</si>
  <si>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</si>
  <si>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</si>
  <si>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</si>
  <si>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</si>
  <si>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</si>
  <si>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</si>
  <si>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</si>
  <si>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</si>
  <si>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</si>
  <si>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</si>
  <si>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</si>
  <si>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</si>
  <si>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</si>
  <si>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</si>
  <si>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</si>
  <si>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</si>
  <si>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</si>
  <si>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</si>
  <si>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</si>
  <si>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</si>
  <si>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</si>
  <si>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</si>
  <si>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ΥΠΕΡΑΓΟΡΑ Μ.ΝΙΚΟΛΑΟΥ &amp; ΥΙΟΣ (ΖΗΝΩΝΟΣ ΡΩΣΣΙΔΗ, 3082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</si>
  <si>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</si>
  <si>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</si>
  <si>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</si>
  <si>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ΤΡΙΑΝΤΑΦΥΛΛΟΥ                (ΓΡΑΒΙΑΣ 22, 7550, ΚΙΤΙ)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</si>
  <si>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</si>
  <si>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</si>
  <si>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</si>
  <si>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</si>
  <si>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</si>
  <si>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</si>
  <si>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</si>
  <si>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</si>
  <si>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</si>
  <si>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</si>
  <si>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</si>
  <si>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</si>
  <si>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</si>
  <si>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ΥΠΕΡΑΓΟΡΑ  ΥK LONDON          (ΛΕΩΦ. ΜΕΣΟΓΗΣ 57, 8020, ΠΑΦΟΣ)</t>
  </si>
  <si>
    <t>ΥΠΕΡΑΓΟΡΑ D.S PAPHOS SUPERMARKET (ΛΕΩΦ.ΝΕΟΦΥΤΟΥ ΝΙΚΟΛΑΪΔΗ 45, 8011 ΠΑΦΟΣ)</t>
  </si>
  <si>
    <t>ΥΠΕΡΑΓΟΡΑ ΘΕΑ ΤΟΥΜΠΑ ΘΕΟΔΟΣΗ ΠΙΕΡΙΔΗ 45, 248 ΤΣΕΡΙ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</si>
  <si>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</si>
  <si>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</si>
  <si>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</si>
  <si>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</si>
  <si>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10-11/03/2015</t>
  </si>
  <si>
    <t>ΠΟΤΑΜΟΣ ΠΑΛΑΛΙΜΝΙ</t>
  </si>
  <si>
    <t>ΞΕΝΗΣ ΠΑΡΑΛΙΜΝΙ</t>
  </si>
  <si>
    <t>ΛΙΤΣΑ ΒΡΥΣΟΥΛΛΕΣ</t>
  </si>
  <si>
    <t>ΥΠΕΡΑΓΟΡΑ  Δ&amp;Α ΛΑΖΑΡΗ ΛΙΟΠΕΤΡΙ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</si>
  <si>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</si>
  <si>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</si>
  <si>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</si>
  <si>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</si>
  <si>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</si>
  <si>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</si>
  <si>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</si>
  <si>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</si>
  <si>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</si>
  <si>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</si>
  <si>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</si>
  <si>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</si>
  <si>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</si>
  <si>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</si>
  <si>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ΕΙΔΗ ΚΑΘΑΡΙΣΜΟΥ</t>
  </si>
  <si>
    <t>ΕΙΔH ΠΡΟΣΩΠΙΚΗΣ ΥΓΙΕΙΝΗΣ ΚΑΙ ΦΡΟΝΤΙΔΑΣ</t>
  </si>
  <si>
    <t>ΔΙΑΦΟΡA ΠΡΟΙΟΝΤA</t>
  </si>
  <si>
    <t>ΥΠΕΡΑΓΟΡΑ  Δ&amp;Α ΛΑΖΑΡΗ, 28ης ΟΚΤΩΒΡΙΟΥ 13, ΛΙΟΠΕΤΡΙ</t>
  </si>
  <si>
    <t>ΥΠΕΡΑΓΟΡΑ  Α/ΦΟΙ ΠΗΛΑΒΑΚΗ ΛΕΩΦ. ΑΘΑΛΑΣΣΑΣ 99, 2011 ΣΤΡΟΒΟΛΟΣ</t>
  </si>
  <si>
    <t>ΥΠΕΡΑΓΟΡΑ ΑΛΦΑ-ΣΙΓΜΑ ΣΟΦΟΚΛΕΟΥΣ (ΛΕΩΦ.ΜΑΚΑΡΙΟΥ 233Β, 3105 ΛΕΜΕΣΟΣ)</t>
  </si>
  <si>
    <t>ΥΠΕΡΑΓΟΡΑ  ΗΛΙΑΣ (ΛΕΩΦ. ΜΕΣΟΓΗΣ 119, 8020, ΠΑΦΟΣ)</t>
  </si>
  <si>
    <r>
      <t>ΣΥΝΟΛΙΚΟ ΚΟΣΤΟΣ ΑΓΟΡΑΣ ΚΑΙ ΔΕΙΚΤΗΣ ΤΙΜ</t>
    </r>
    <r>
      <rPr>
        <b/>
        <sz val="12"/>
        <color indexed="8"/>
        <rFont val="Arial"/>
        <family val="2"/>
      </rPr>
      <t>ΩΝ 55</t>
    </r>
    <r>
      <rPr>
        <b/>
        <sz val="12"/>
        <rFont val="Arial"/>
        <family val="2"/>
      </rPr>
      <t xml:space="preserve"> ΚΟΙΝΩΝ ΠΡΟΪΟΝΤΩΝ ΑΝΑ ΥΠΕΡΑΓΟΡΑ ΑΝΑ ΚΑΤΗΓΟΡΙΑ - ΑΜΜΟΧΩΣΤΟΣ</t>
    </r>
  </si>
  <si>
    <t xml:space="preserve"> ΣΠΥΡΟΣ ΠΡΟΚΟΠΙΟΥ (ΛΕΩΦ. ΑΘΗΝΩΝ 50,ΑΡΑΔΙΠΠΟΥ)</t>
  </si>
  <si>
    <t>ΤΡΙΑΝΤΑΦΥΛΛΟΥ (ΓΡΑΒΙΑΣ, ΚΙΤΙ)</t>
  </si>
  <si>
    <t>ΑΛΑΜΠΡΙΤΗΣ (25ΗΣ ΜΑΡΤΙΟΥ, ΑΡΑΔΙΠΠΟΥ)</t>
  </si>
  <si>
    <t>ΤΡΕΜΕΤΟΥΣΙΩΤΗΣ (ΜΥΣΤΡΑ, ΑΓΙΟΣ ΝΙΚΟΛΑΟΣ)</t>
  </si>
  <si>
    <t>ΣΙΗΚΚΗ (28ΗΣ ΟΚΤΩΒΡΙΟΥ, ΑΡΑΔΙΠΠΟΥ)</t>
  </si>
  <si>
    <t>ΣΥΝΟΛΙΚΟ ΚΟΣΤΟΣ ΑΓΟΡΑΣ  ΚΑΙ ΔΕΙΚΤΗΣ ΤΙΜΩΝ 71 ΚΟΙΝΩΝ ΠΡΟΪΟΝΤΩΝ ΑΝΑ ΥΠΕΡΑΓΟΡΑ ΑΝΑ ΚΑΤΗΓΟΡΙΑ - ΛΑΡΝΑΚΑ</t>
  </si>
  <si>
    <t>ΚΑΤΕΨΥΓΜΕΝΑ ΛΑΧΑΝΙΚΑ</t>
  </si>
  <si>
    <t>ΥΠΕΡΑΓΟΡΑ  ΣΠΥΡΟΣ ΠΡΟΚΟΠΙΟΥ                          (ΛΕΩΦ. ΑΘΗΝΩΝ 50,ΑΡΑΔΙΠΠΟΥ)</t>
  </si>
  <si>
    <t>ΒΛΑΔΙΜΗΡΟΥ (ΛΕΩΦ.ΕΛΛΑΔΟΣ)</t>
  </si>
  <si>
    <t xml:space="preserve"> AGGELOS SUPERMARKET (ΛΕΩΦ.ΓΡΙΒΑ ΔΙΓΕΝΗ )</t>
  </si>
  <si>
    <t>ΘΡΑΣΟΣ (ΓΕΡΟΣΚΗΠΟΥ)</t>
  </si>
  <si>
    <t>ΙΟΡΔΑΝΟΥΣ (ΚΙΣΣΟΝΕΡΓΑ)</t>
  </si>
  <si>
    <t>ΗΛΙΑΣ (ΛΕΩΦ.ΜΕΣΟΓΗΣ)</t>
  </si>
  <si>
    <t>YK LONDON (ΛΕΩΦ.ΜΕΣΟΓΗΣ)</t>
  </si>
  <si>
    <r>
      <t>ΣΥΝΟΛΙΚΟ ΚΟΣΤΟΣ ΑΓΟΡΑΣ  ΚΑΙ ΔΕΙΚΤΗΣ ΤΙ</t>
    </r>
    <r>
      <rPr>
        <b/>
        <sz val="12"/>
        <color indexed="8"/>
        <rFont val="Arial"/>
        <family val="2"/>
      </rPr>
      <t xml:space="preserve">ΜΩΝ </t>
    </r>
    <r>
      <rPr>
        <b/>
        <sz val="12"/>
        <color indexed="8"/>
        <rFont val="Arial"/>
        <family val="2"/>
      </rPr>
      <t>67</t>
    </r>
    <r>
      <rPr>
        <b/>
        <sz val="12"/>
        <color indexed="8"/>
        <rFont val="Arial"/>
        <family val="2"/>
      </rPr>
      <t xml:space="preserve"> ΚΟΙΝ</t>
    </r>
    <r>
      <rPr>
        <b/>
        <sz val="12"/>
        <rFont val="Arial"/>
        <family val="2"/>
      </rPr>
      <t>ΩΝ ΠΡΟΪΟΝΤΩΝ ΑΝΑ ΥΠΕΡΑΓΟΡΑ ΑΝΑ ΚΑΤΗΓΟΡΙΑ - ΠΑΦΟΣ</t>
    </r>
  </si>
  <si>
    <t>ΚΟΝΣΕΡΒΟΠΟΙΗΜΕΝΑ ΠΑΡΑΓΩΓΑ ΚΡΕΑΤΩΝ ΚΑΙ ΨΑΡΙΩΝ</t>
  </si>
  <si>
    <t>Μ.ΝΙΚΟΛΑΟΥ &amp; ΥΙΟΣ (ΛΕΜΕΣΟΣ)</t>
  </si>
  <si>
    <t>ΤΣΙΑΡΤΑΣ (ΑΓΙΑ ΦΥΛΑ)</t>
  </si>
  <si>
    <t>ΤΟ ΠΡΩΤΟ (ΕΥΓΕΝΙΟΥ ΒΟΥΛΓΑΡΕΩΣ)</t>
  </si>
  <si>
    <t>ΠΑΠΑΣ (ΓΕΡΜΑΣΟΓΕΙΑ)</t>
  </si>
  <si>
    <t>ΑΛΦΑ-ΣΙΓΜΑ ΣΟΦΟΚΛΕΟΥΣ (ΛΕΜΕΣΟΣ)</t>
  </si>
  <si>
    <t>ΥΠΕΡΑΓΟΡΑ        ΑΓΙΟΣ ΓΕΩΡΓΙΟΣ</t>
  </si>
  <si>
    <r>
      <t>ΣΥΝΟΛΙΚΟ ΚΟΣΤΟΣ ΑΓΟΡΑΣ  ΚΑΙ ΔΕΙΚΤΗΣ ΤΙΜ</t>
    </r>
    <r>
      <rPr>
        <b/>
        <sz val="12"/>
        <color indexed="8"/>
        <rFont val="Arial"/>
        <family val="2"/>
      </rPr>
      <t>ΩΝ</t>
    </r>
    <r>
      <rPr>
        <b/>
        <sz val="12"/>
        <rFont val="Arial"/>
        <family val="2"/>
      </rPr>
      <t xml:space="preserve"> 65</t>
    </r>
    <r>
      <rPr>
        <b/>
        <sz val="12"/>
        <color indexed="8"/>
        <rFont val="Arial"/>
        <family val="2"/>
      </rPr>
      <t xml:space="preserve"> Κ</t>
    </r>
    <r>
      <rPr>
        <b/>
        <sz val="12"/>
        <rFont val="Arial"/>
        <family val="2"/>
      </rPr>
      <t>ΟΙΝΩΝ ΠΡΟΪΟΝΤΩΝ ΑΝΑ ΥΠΕΡΑΓΟΡΑ ΑΝΑ ΚΑΤΗΓΟΡΙΑ - ΛΕΜΕΣΟΣ</t>
    </r>
  </si>
  <si>
    <r>
      <t>ΣΥΝΟΛΙΚΟ ΚΟΣΤΟΣ ΑΓΟΡΑΣ  ΚΑΙ ΔΕΙΚΤΗΣ ΤΙΜ</t>
    </r>
    <r>
      <rPr>
        <b/>
        <sz val="12"/>
        <rFont val="Arial"/>
        <family val="2"/>
      </rPr>
      <t>Ω</t>
    </r>
    <r>
      <rPr>
        <b/>
        <sz val="12"/>
        <color indexed="8"/>
        <rFont val="Arial"/>
        <family val="2"/>
      </rPr>
      <t>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68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</t>
    </r>
    <r>
      <rPr>
        <b/>
        <sz val="12"/>
        <color indexed="8"/>
        <rFont val="Arial"/>
        <family val="2"/>
      </rPr>
      <t>ΙΝΩΝ ΠΡΟΪΟΝΤΩΝ ΑΝΑ ΥΠΕΡΑΓΟΡΑ ΑΝΑ ΚΑΤΗΓΟΡΙΑ - ΛΕΥΚΩΣΙΑ</t>
    </r>
  </si>
  <si>
    <t>ΚΟΛΙΑΣ ( ΛΑΚΑΤΑΜΕΙΑ)</t>
  </si>
  <si>
    <t>Α. ΑΥΓΟΥΣΤΗ (ΣΤΡΟΒΟΛΟΣ)</t>
  </si>
  <si>
    <t>ΠΑΠΑΓΙΑΝΝΗΣ (ΚΑΪΜΑΚΛΙ)</t>
  </si>
  <si>
    <t>Σ. ΓΕΩΡΓΙΑΔΗ (ΑΓΙΟΣ ΔΟΜΕΤΙΟΣ)</t>
  </si>
  <si>
    <t>OLYMPIC (ΣΤΟΒΟΛΟΣ)</t>
  </si>
  <si>
    <t>ΔΗΜΟΣ No.4 
(ΣΤΡΟΒΟΛΟΣ)</t>
  </si>
  <si>
    <t>Α/ΦΟΙ ΠΗΛΑΒΑΚΗ (ΣΤΡΟΒΟΛΟΣ)</t>
  </si>
  <si>
    <t>ΘΕΑ ΤΟΥΜΠΑ (ΤΣΕΡΙ)</t>
  </si>
  <si>
    <t>ΥΠΕΡΑΓΟΡΑ (ΑΓΙΟΣ ΓΕΩΡΓΙΟΣ)</t>
  </si>
  <si>
    <t>ΠΟΤΑΜΟΣ (ΠΑΛΑΛΙΜΝΙ)</t>
  </si>
  <si>
    <t>ΞΕΝΗΣ (ΠΑΡΑΛΙΜΝΙ)</t>
  </si>
  <si>
    <t>ΛΙΤΣΑ 9ΒΡΥΣΟΥΛΛΕΣ)</t>
  </si>
  <si>
    <t>ΥΠΕΡΑΓΟΡΑ Δ&amp;Α ΛΑΖΑΡΗ (ΛΙΟΠΕΤΡΙ)</t>
  </si>
  <si>
    <t>ΣΙΗΚΚΗ (ΑΡΑΔΙΠΠΟΥ)</t>
  </si>
  <si>
    <t>ΤΡΕΜΕΤΟΥΣΙΩΤΗΣ (ΑΓΙΟΣ ΝΙΚΟΛΑΟΣ)</t>
  </si>
  <si>
    <t>ΑΛΑΜΠΡΙΤΗΣ (ΑΡΑΔΙΠΠΟΥ)</t>
  </si>
  <si>
    <t>ΤΡΙΑΝΤΑΦΥΛΛΟΥ (ΚΙΤΙ)</t>
  </si>
  <si>
    <t xml:space="preserve"> ΣΠΥΡΟΣ ΠΡΟΚΟΠΙΟΥ (ΑΡΑΔΙΠΠΟΥ)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</si>
</sst>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8.5"/>
      <color indexed="8"/>
      <name val="Calibri"/>
      <family val="0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7" fillId="0" borderId="0" xfId="101">
      <alignment/>
      <protection/>
    </xf>
    <xf numFmtId="49" fontId="58" fillId="0" borderId="0" xfId="101" applyNumberFormat="1" applyFont="1" applyProtection="1">
      <alignment/>
      <protection locked="0"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58" fillId="0" borderId="0" xfId="101" applyFont="1">
      <alignment/>
      <protection/>
    </xf>
    <xf numFmtId="0" fontId="60" fillId="0" borderId="0" xfId="101" applyFont="1" applyAlignment="1">
      <alignment horizontal="left" vertical="center" readingOrder="1"/>
      <protection/>
    </xf>
    <xf numFmtId="0" fontId="61" fillId="0" borderId="12" xfId="101" applyFont="1" applyBorder="1" applyAlignment="1">
      <alignment horizontal="right"/>
      <protection/>
    </xf>
    <xf numFmtId="49" fontId="61" fillId="0" borderId="13" xfId="101" applyNumberFormat="1" applyFont="1" applyBorder="1" applyAlignment="1">
      <alignment horizontal="left"/>
      <protection/>
    </xf>
    <xf numFmtId="0" fontId="57" fillId="0" borderId="13" xfId="101" applyBorder="1" applyAlignment="1">
      <alignment horizontal="center"/>
      <protection/>
    </xf>
    <xf numFmtId="0" fontId="57" fillId="0" borderId="13" xfId="101" applyBorder="1">
      <alignment/>
      <protection/>
    </xf>
    <xf numFmtId="0" fontId="57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2" fillId="0" borderId="0" xfId="101" applyFont="1" applyBorder="1" applyAlignment="1">
      <alignment horizontal="center" vertical="center"/>
      <protection/>
    </xf>
    <xf numFmtId="0" fontId="63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4" fillId="0" borderId="0" xfId="101" applyNumberFormat="1" applyFont="1" applyAlignment="1" applyProtection="1">
      <alignment horizontal="left" vertical="center"/>
      <protection locked="0"/>
    </xf>
    <xf numFmtId="0" fontId="57" fillId="0" borderId="0" xfId="101" applyAlignment="1">
      <alignment horizontal="left"/>
      <protection/>
    </xf>
    <xf numFmtId="0" fontId="65" fillId="0" borderId="0" xfId="101" applyFont="1" applyAlignment="1">
      <alignment horizontal="left" vertical="center" readingOrder="1"/>
      <protection/>
    </xf>
    <xf numFmtId="0" fontId="65" fillId="0" borderId="0" xfId="101" applyFont="1" applyAlignment="1">
      <alignment horizontal="center" vertical="center" readingOrder="1"/>
      <protection/>
    </xf>
    <xf numFmtId="0" fontId="66" fillId="0" borderId="0" xfId="101" applyFont="1" applyAlignment="1">
      <alignment horizontal="center" vertical="center"/>
      <protection/>
    </xf>
    <xf numFmtId="0" fontId="67" fillId="0" borderId="0" xfId="101" applyFont="1">
      <alignment/>
      <protection/>
    </xf>
    <xf numFmtId="0" fontId="57" fillId="0" borderId="0" xfId="101" applyBorder="1">
      <alignment/>
      <protection/>
    </xf>
    <xf numFmtId="0" fontId="68" fillId="0" borderId="0" xfId="101" applyFont="1" applyAlignment="1">
      <alignment horizontal="right" vertical="top"/>
      <protection/>
    </xf>
    <xf numFmtId="49" fontId="68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7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8" fillId="0" borderId="0" xfId="101" applyFont="1" applyBorder="1" applyAlignment="1">
      <alignment horizontal="left" vertical="center"/>
      <protection/>
    </xf>
    <xf numFmtId="0" fontId="63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8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7" fillId="0" borderId="10" xfId="101" applyNumberFormat="1" applyBorder="1" applyAlignment="1" applyProtection="1">
      <alignment horizontal="center" vertical="center"/>
      <protection/>
    </xf>
    <xf numFmtId="180" fontId="57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7" fillId="0" borderId="65" xfId="101" applyBorder="1" applyAlignment="1" applyProtection="1">
      <alignment horizontal="center" vertical="center"/>
      <protection/>
    </xf>
    <xf numFmtId="180" fontId="57" fillId="0" borderId="65" xfId="101" applyNumberFormat="1" applyBorder="1" applyAlignment="1" applyProtection="1">
      <alignment horizontal="center"/>
      <protection/>
    </xf>
    <xf numFmtId="2" fontId="57" fillId="0" borderId="65" xfId="101" applyNumberFormat="1" applyBorder="1" applyAlignment="1" applyProtection="1">
      <alignment horizontal="center"/>
      <protection/>
    </xf>
    <xf numFmtId="2" fontId="57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7" fillId="0" borderId="10" xfId="101" applyBorder="1" applyAlignment="1" applyProtection="1">
      <alignment horizontal="center" vertical="center"/>
      <protection/>
    </xf>
    <xf numFmtId="180" fontId="57" fillId="0" borderId="0" xfId="101" applyNumberFormat="1" applyBorder="1" applyAlignment="1" applyProtection="1">
      <alignment horizontal="center" vertical="center"/>
      <protection/>
    </xf>
    <xf numFmtId="2" fontId="57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7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7" fillId="0" borderId="37" xfId="101" applyNumberFormat="1" applyBorder="1" applyAlignment="1" applyProtection="1">
      <alignment horizontal="center" vertical="center"/>
      <protection locked="0"/>
    </xf>
    <xf numFmtId="2" fontId="57" fillId="0" borderId="38" xfId="101" applyNumberFormat="1" applyBorder="1" applyAlignment="1" applyProtection="1">
      <alignment horizontal="center" vertical="center"/>
      <protection locked="0"/>
    </xf>
    <xf numFmtId="2" fontId="57" fillId="0" borderId="67" xfId="101" applyNumberFormat="1" applyBorder="1" applyAlignment="1" applyProtection="1">
      <alignment horizontal="center" vertical="center"/>
      <protection locked="0"/>
    </xf>
    <xf numFmtId="180" fontId="57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7" fillId="0" borderId="27" xfId="101" applyNumberFormat="1" applyBorder="1" applyAlignment="1" applyProtection="1">
      <alignment horizontal="center" vertical="center"/>
      <protection locked="0"/>
    </xf>
    <xf numFmtId="2" fontId="57" fillId="0" borderId="24" xfId="101" applyNumberFormat="1" applyBorder="1" applyAlignment="1" applyProtection="1">
      <alignment horizontal="center" vertical="center"/>
      <protection locked="0"/>
    </xf>
    <xf numFmtId="2" fontId="57" fillId="0" borderId="66" xfId="101" applyNumberFormat="1" applyBorder="1" applyAlignment="1" applyProtection="1">
      <alignment horizontal="center" vertical="center"/>
      <protection locked="0"/>
    </xf>
    <xf numFmtId="180" fontId="57" fillId="0" borderId="23" xfId="101" applyNumberFormat="1" applyBorder="1" applyAlignment="1" applyProtection="1">
      <alignment horizontal="center"/>
      <protection locked="0"/>
    </xf>
    <xf numFmtId="2" fontId="57" fillId="0" borderId="24" xfId="101" applyNumberFormat="1" applyBorder="1" applyAlignment="1" applyProtection="1">
      <alignment horizontal="center"/>
      <protection locked="0"/>
    </xf>
    <xf numFmtId="180" fontId="57" fillId="0" borderId="70" xfId="101" applyNumberFormat="1" applyBorder="1" applyProtection="1">
      <alignment/>
      <protection locked="0"/>
    </xf>
    <xf numFmtId="180" fontId="57" fillId="0" borderId="27" xfId="101" applyNumberFormat="1" applyBorder="1" applyAlignment="1" applyProtection="1">
      <alignment horizontal="center"/>
      <protection locked="0"/>
    </xf>
    <xf numFmtId="2" fontId="57" fillId="0" borderId="28" xfId="101" applyNumberFormat="1" applyBorder="1" applyAlignment="1" applyProtection="1">
      <alignment horizontal="center"/>
      <protection locked="0"/>
    </xf>
    <xf numFmtId="180" fontId="57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7" fillId="0" borderId="23" xfId="101" applyNumberFormat="1" applyBorder="1" applyAlignment="1" applyProtection="1">
      <alignment horizontal="center" vertical="center"/>
      <protection locked="0"/>
    </xf>
    <xf numFmtId="180" fontId="57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7" fillId="0" borderId="28" xfId="101" applyNumberFormat="1" applyBorder="1" applyAlignment="1" applyProtection="1">
      <alignment horizontal="center" vertical="center"/>
      <protection locked="0"/>
    </xf>
    <xf numFmtId="180" fontId="57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7" fillId="0" borderId="21" xfId="101" applyBorder="1" applyAlignment="1" applyProtection="1">
      <alignment horizontal="center" vertical="center"/>
      <protection locked="0"/>
    </xf>
    <xf numFmtId="0" fontId="57" fillId="0" borderId="41" xfId="101" applyBorder="1" applyAlignment="1" applyProtection="1">
      <alignment horizontal="center" vertical="center"/>
      <protection locked="0"/>
    </xf>
    <xf numFmtId="0" fontId="57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7" fillId="0" borderId="65" xfId="101" applyNumberFormat="1" applyBorder="1" applyAlignment="1" applyProtection="1">
      <alignment horizontal="center" vertical="center"/>
      <protection/>
    </xf>
    <xf numFmtId="2" fontId="57" fillId="0" borderId="65" xfId="101" applyNumberFormat="1" applyBorder="1" applyAlignment="1" applyProtection="1">
      <alignment horizontal="center" vertical="center"/>
      <protection/>
    </xf>
    <xf numFmtId="180" fontId="57" fillId="0" borderId="65" xfId="101" applyNumberFormat="1" applyBorder="1" applyProtection="1">
      <alignment/>
      <protection/>
    </xf>
    <xf numFmtId="0" fontId="24" fillId="0" borderId="73" xfId="101" applyFont="1" applyBorder="1" applyAlignment="1" applyProtection="1">
      <alignment horizontal="left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24" fillId="0" borderId="74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 wrapText="1" shrinkToFit="1"/>
      <protection locked="0"/>
    </xf>
    <xf numFmtId="0" fontId="57" fillId="24" borderId="48" xfId="101" applyFill="1" applyBorder="1" applyAlignment="1" applyProtection="1">
      <alignment horizontal="center" vertical="center"/>
      <protection locked="0"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57" fillId="24" borderId="67" xfId="101" applyFill="1" applyBorder="1" applyAlignment="1" applyProtection="1">
      <alignment horizontal="left" vertical="center"/>
      <protection locked="0"/>
    </xf>
    <xf numFmtId="0" fontId="22" fillId="20" borderId="35" xfId="117" applyFont="1" applyFill="1" applyBorder="1" applyAlignment="1" applyProtection="1">
      <alignment horizontal="center"/>
      <protection locked="0"/>
    </xf>
    <xf numFmtId="180" fontId="22" fillId="20" borderId="47" xfId="117" applyNumberFormat="1" applyFont="1" applyFill="1" applyBorder="1" applyAlignment="1" applyProtection="1">
      <alignment horizontal="center" wrapText="1"/>
      <protection locked="0"/>
    </xf>
    <xf numFmtId="4" fontId="22" fillId="20" borderId="47" xfId="117" applyNumberFormat="1" applyFont="1" applyFill="1" applyBorder="1" applyAlignment="1" applyProtection="1">
      <alignment horizontal="center"/>
      <protection locked="0"/>
    </xf>
    <xf numFmtId="0" fontId="22" fillId="20" borderId="47" xfId="117" applyNumberFormat="1" applyFont="1" applyFill="1" applyBorder="1" applyAlignment="1" applyProtection="1">
      <alignment horizontal="center"/>
      <protection locked="0"/>
    </xf>
    <xf numFmtId="0" fontId="22" fillId="20" borderId="40" xfId="117" applyNumberFormat="1" applyFont="1" applyFill="1" applyBorder="1" applyAlignment="1" applyProtection="1">
      <alignment horizontal="center"/>
      <protection locked="0"/>
    </xf>
    <xf numFmtId="0" fontId="22" fillId="25" borderId="41" xfId="117" applyFont="1" applyFill="1" applyBorder="1" applyAlignment="1" applyProtection="1">
      <alignment horizontal="center"/>
      <protection locked="0"/>
    </xf>
    <xf numFmtId="180" fontId="22" fillId="25" borderId="48" xfId="117" applyNumberFormat="1" applyFont="1" applyFill="1" applyBorder="1" applyAlignment="1" applyProtection="1">
      <alignment horizontal="center" wrapText="1"/>
      <protection locked="0"/>
    </xf>
    <xf numFmtId="4" fontId="22" fillId="25" borderId="48" xfId="117" applyNumberFormat="1" applyFont="1" applyFill="1" applyBorder="1" applyAlignment="1" applyProtection="1">
      <alignment horizontal="center"/>
      <protection locked="0"/>
    </xf>
    <xf numFmtId="0" fontId="22" fillId="25" borderId="48" xfId="117" applyNumberFormat="1" applyFont="1" applyFill="1" applyBorder="1" applyAlignment="1" applyProtection="1">
      <alignment horizontal="center"/>
      <protection locked="0"/>
    </xf>
    <xf numFmtId="0" fontId="22" fillId="25" borderId="30" xfId="117" applyNumberFormat="1" applyFont="1" applyFill="1" applyBorder="1" applyAlignment="1" applyProtection="1">
      <alignment horizontal="center"/>
      <protection locked="0"/>
    </xf>
    <xf numFmtId="0" fontId="22" fillId="0" borderId="41" xfId="117" applyFont="1" applyFill="1" applyBorder="1" applyAlignment="1" applyProtection="1">
      <alignment horizontal="center"/>
      <protection locked="0"/>
    </xf>
    <xf numFmtId="180" fontId="22" fillId="0" borderId="48" xfId="117" applyNumberFormat="1" applyFont="1" applyFill="1" applyBorder="1" applyAlignment="1" applyProtection="1">
      <alignment horizontal="center" wrapText="1"/>
      <protection locked="0"/>
    </xf>
    <xf numFmtId="4" fontId="22" fillId="0" borderId="48" xfId="117" applyNumberFormat="1" applyFont="1" applyFill="1" applyBorder="1" applyAlignment="1" applyProtection="1">
      <alignment horizontal="center"/>
      <protection locked="0"/>
    </xf>
    <xf numFmtId="0" fontId="22" fillId="0" borderId="48" xfId="117" applyNumberFormat="1" applyFont="1" applyFill="1" applyBorder="1" applyAlignment="1" applyProtection="1">
      <alignment horizontal="center"/>
      <protection locked="0"/>
    </xf>
    <xf numFmtId="0" fontId="22" fillId="0" borderId="30" xfId="117" applyNumberFormat="1" applyFont="1" applyFill="1" applyBorder="1" applyAlignment="1" applyProtection="1">
      <alignment horizontal="center"/>
      <protection locked="0"/>
    </xf>
    <xf numFmtId="4" fontId="22" fillId="24" borderId="48" xfId="117" applyNumberFormat="1" applyFont="1" applyFill="1" applyBorder="1" applyAlignment="1" applyProtection="1">
      <alignment horizontal="center"/>
      <protection locked="0"/>
    </xf>
    <xf numFmtId="0" fontId="22" fillId="24" borderId="48" xfId="117" applyNumberFormat="1" applyFont="1" applyFill="1" applyBorder="1" applyAlignment="1" applyProtection="1">
      <alignment horizontal="center"/>
      <protection locked="0"/>
    </xf>
    <xf numFmtId="0" fontId="22" fillId="24" borderId="30" xfId="117" applyNumberFormat="1" applyFont="1" applyFill="1" applyBorder="1" applyAlignment="1" applyProtection="1">
      <alignment horizontal="center"/>
      <protection locked="0"/>
    </xf>
    <xf numFmtId="0" fontId="22" fillId="0" borderId="15" xfId="117" applyFont="1" applyFill="1" applyBorder="1" applyAlignment="1" applyProtection="1">
      <alignment horizontal="center"/>
      <protection locked="0"/>
    </xf>
    <xf numFmtId="180" fontId="22" fillId="0" borderId="53" xfId="117" applyNumberFormat="1" applyFont="1" applyFill="1" applyBorder="1" applyAlignment="1" applyProtection="1">
      <alignment horizontal="center" wrapText="1"/>
      <protection locked="0"/>
    </xf>
    <xf numFmtId="4" fontId="22" fillId="24" borderId="53" xfId="117" applyNumberFormat="1" applyFont="1" applyFill="1" applyBorder="1" applyAlignment="1" applyProtection="1">
      <alignment horizontal="center"/>
      <protection locked="0"/>
    </xf>
    <xf numFmtId="0" fontId="22" fillId="24" borderId="53" xfId="117" applyNumberFormat="1" applyFont="1" applyFill="1" applyBorder="1" applyAlignment="1" applyProtection="1">
      <alignment horizontal="center"/>
      <protection locked="0"/>
    </xf>
    <xf numFmtId="0" fontId="22" fillId="24" borderId="20" xfId="117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4" fillId="0" borderId="75" xfId="101" applyFont="1" applyBorder="1" applyAlignment="1">
      <alignment horizontal="right" vertical="center"/>
      <protection/>
    </xf>
    <xf numFmtId="0" fontId="69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8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70" fillId="0" borderId="12" xfId="67" applyFont="1" applyBorder="1" applyAlignment="1" applyProtection="1">
      <alignment horizontal="center" vertical="center"/>
      <protection locked="0"/>
    </xf>
    <xf numFmtId="0" fontId="70" fillId="0" borderId="13" xfId="67" applyFont="1" applyBorder="1" applyAlignment="1" applyProtection="1">
      <alignment horizontal="center" vertical="center"/>
      <protection locked="0"/>
    </xf>
    <xf numFmtId="0" fontId="70" fillId="0" borderId="14" xfId="67" applyFont="1" applyBorder="1" applyAlignment="1" applyProtection="1">
      <alignment horizontal="center" vertical="center"/>
      <protection locked="0"/>
    </xf>
    <xf numFmtId="0" fontId="32" fillId="20" borderId="76" xfId="101" applyFont="1" applyFill="1" applyBorder="1" applyAlignment="1" applyProtection="1">
      <alignment horizontal="center" vertical="center"/>
      <protection/>
    </xf>
    <xf numFmtId="0" fontId="32" fillId="20" borderId="77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78" xfId="101" applyFont="1" applyFill="1" applyBorder="1" applyAlignment="1" applyProtection="1">
      <alignment horizontal="center" vertical="center"/>
      <protection/>
    </xf>
    <xf numFmtId="0" fontId="32" fillId="20" borderId="79" xfId="101" applyFont="1" applyFill="1" applyBorder="1" applyAlignment="1" applyProtection="1">
      <alignment horizontal="center" vertical="center"/>
      <protection/>
    </xf>
    <xf numFmtId="0" fontId="32" fillId="20" borderId="80" xfId="0" applyFont="1" applyFill="1" applyBorder="1" applyAlignment="1" applyProtection="1">
      <alignment horizontal="center" wrapText="1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82" xfId="0" applyFont="1" applyFill="1" applyBorder="1" applyAlignment="1" applyProtection="1">
      <alignment horizontal="center" wrapText="1"/>
      <protection/>
    </xf>
    <xf numFmtId="0" fontId="32" fillId="20" borderId="74" xfId="0" applyFont="1" applyFill="1" applyBorder="1" applyAlignment="1" applyProtection="1">
      <alignment horizontal="center" wrapText="1"/>
      <protection/>
    </xf>
    <xf numFmtId="0" fontId="71" fillId="20" borderId="80" xfId="0" applyFont="1" applyFill="1" applyBorder="1" applyAlignment="1" applyProtection="1">
      <alignment horizontal="center" wrapText="1"/>
      <protection/>
    </xf>
    <xf numFmtId="0" fontId="71" fillId="20" borderId="81" xfId="0" applyFont="1" applyFill="1" applyBorder="1" applyAlignment="1" applyProtection="1">
      <alignment horizontal="center" wrapText="1"/>
      <protection/>
    </xf>
    <xf numFmtId="0" fontId="71" fillId="20" borderId="82" xfId="0" applyFont="1" applyFill="1" applyBorder="1" applyAlignment="1" applyProtection="1">
      <alignment horizontal="center" wrapText="1"/>
      <protection/>
    </xf>
    <xf numFmtId="0" fontId="71" fillId="20" borderId="74" xfId="0" applyFont="1" applyFill="1" applyBorder="1" applyAlignment="1" applyProtection="1">
      <alignment horizontal="center" wrapText="1"/>
      <protection/>
    </xf>
    <xf numFmtId="0" fontId="57" fillId="20" borderId="83" xfId="101" applyFill="1" applyBorder="1" applyAlignment="1" applyProtection="1">
      <alignment horizontal="center" vertical="center"/>
      <protection/>
    </xf>
    <xf numFmtId="0" fontId="57" fillId="20" borderId="84" xfId="101" applyFill="1" applyBorder="1" applyAlignment="1" applyProtection="1">
      <alignment horizontal="center" vertical="center"/>
      <protection/>
    </xf>
    <xf numFmtId="0" fontId="57" fillId="20" borderId="85" xfId="101" applyFill="1" applyBorder="1" applyAlignment="1" applyProtection="1">
      <alignment horizontal="center" vertical="center"/>
      <protection/>
    </xf>
    <xf numFmtId="0" fontId="57" fillId="0" borderId="0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6" xfId="0" applyFont="1" applyFill="1" applyBorder="1" applyAlignment="1" applyProtection="1">
      <alignment horizontal="center" vertical="center" wrapText="1"/>
      <protection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32" fillId="20" borderId="74" xfId="0" applyFont="1" applyFill="1" applyBorder="1" applyAlignment="1" applyProtection="1">
      <alignment horizontal="center" vertical="center" wrapText="1"/>
      <protection/>
    </xf>
    <xf numFmtId="0" fontId="32" fillId="20" borderId="80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57" fillId="20" borderId="87" xfId="101" applyFill="1" applyBorder="1" applyAlignment="1" applyProtection="1">
      <alignment horizontal="center" vertical="center"/>
      <protection/>
    </xf>
    <xf numFmtId="0" fontId="57" fillId="20" borderId="88" xfId="101" applyFill="1" applyBorder="1" applyAlignment="1" applyProtection="1">
      <alignment horizontal="center" vertical="center"/>
      <protection/>
    </xf>
    <xf numFmtId="0" fontId="57" fillId="20" borderId="89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81" xfId="101" applyFont="1" applyFill="1" applyBorder="1" applyAlignment="1" applyProtection="1">
      <alignment horizontal="center" vertical="center"/>
      <protection/>
    </xf>
    <xf numFmtId="0" fontId="32" fillId="20" borderId="90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24" fillId="20" borderId="91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92" xfId="67" applyFill="1" applyBorder="1" applyAlignment="1" applyProtection="1">
      <alignment horizontal="center" vertical="center"/>
      <protection/>
    </xf>
    <xf numFmtId="0" fontId="32" fillId="20" borderId="86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4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3" xfId="0" applyFont="1" applyFill="1" applyBorder="1" applyAlignment="1" applyProtection="1">
      <alignment horizontal="center" vertical="center" wrapText="1"/>
      <protection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42" xfId="115"/>
    <cellStyle name="Normal 43" xfId="116"/>
    <cellStyle name="Normal 44" xfId="117"/>
    <cellStyle name="Normal 5" xfId="118"/>
    <cellStyle name="Normal 6" xfId="119"/>
    <cellStyle name="Normal 7" xfId="120"/>
    <cellStyle name="Normal 8" xfId="121"/>
    <cellStyle name="Normal 9" xfId="122"/>
    <cellStyle name="Note" xfId="123"/>
    <cellStyle name="Output" xfId="124"/>
    <cellStyle name="Percent" xfId="125"/>
    <cellStyle name="Title" xfId="126"/>
    <cellStyle name="Total" xfId="127"/>
    <cellStyle name="Warning Text" xfId="128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68 ΚΟΙΝΩΝ ΠΡΟΪΟΝΤΩΝ ΑΝΑ ΥΠΕΡΑΓOΡΑ ΛΕΥΚΩΣΙΑΣ 10-11/03/2015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30919095"/>
        <c:axId val="9836400"/>
      </c:barChart>
      <c:catAx>
        <c:axId val="309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36400"/>
        <c:crosses val="autoZero"/>
        <c:auto val="1"/>
        <c:lblOffset val="100"/>
        <c:tickLblSkip val="1"/>
        <c:noMultiLvlLbl val="0"/>
      </c:catAx>
      <c:valAx>
        <c:axId val="9836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19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7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1225"/>
          <c:w val="0.98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55 ΚΟΙΝΑ ΠΡΟΪΟΝΤΑ _ΑΜΜΟΧΩΣΤΟΣ  10-11/03/2015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38302017"/>
        <c:axId val="9173834"/>
      </c:barChart>
      <c:catAx>
        <c:axId val="383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02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75"/>
          <c:w val="0.58375"/>
          <c:h val="0.495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ΛΕΥΚΩΣΙΑ_10-11/03/2015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25"/>
          <c:w val="0.358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41975"/>
          <c:w val="0.43675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ΛΕΥΚΩΣΙΑ_10-11/03/2015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25"/>
          <c:w val="0.333"/>
          <c:h val="0.7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565"/>
          <c:w val="0.583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ΛΕΜΕΣΟΣ_10-11/03/2015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23975"/>
          <c:w val="0.312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7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5"/>
          <c:y val="0.39075"/>
          <c:w val="0.47475"/>
          <c:h val="0.387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ΛΕΜΕΣΟΣ_10-11/03/2015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75"/>
          <c:w val="0.3135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85"/>
          <c:w val="0.583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ΛΑΡΝΑΚΑ_10-11/03/2015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5"/>
          <c:h val="0.7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7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75"/>
          <c:y val="0.4085"/>
          <c:w val="0.4525"/>
          <c:h val="0.3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ΛΑΡΝΑΚΑ_10-11/03/2015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2775"/>
          <c:h val="0.7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ΠΑΦΟΣ_10-11/03/2015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405"/>
          <c:h val="0.7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7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5"/>
          <c:y val="0.42925"/>
          <c:w val="0.43375"/>
          <c:h val="0.3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ΠΑΦΟΣ_10-11/03/2015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405"/>
          <c:h val="0.7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85"/>
          <c:w val="0.583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ΑΜΜΟΧΩΣΤΟΣ_10-11/03/2015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225"/>
          <c:w val="0.323"/>
          <c:h val="0.6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68 ΚΟΙΝΑ ΠΡΟΪΟΝΤΑ _ΛΕΥΚΩΣΙΑ 10-11/03/2015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21418737"/>
        <c:axId val="58550906"/>
      </c:barChart>
      <c:catAx>
        <c:axId val="2141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50906"/>
        <c:crosses val="autoZero"/>
        <c:auto val="1"/>
        <c:lblOffset val="100"/>
        <c:tickLblSkip val="1"/>
        <c:noMultiLvlLbl val="0"/>
      </c:catAx>
      <c:valAx>
        <c:axId val="58550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18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7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412"/>
          <c:w val="0.44175"/>
          <c:h val="0.37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ΑΜΜΟΧΩΣΤΟΣ_10-11/03/2015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4325"/>
          <c:h val="0.6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65 ΚΟΙΝΩΝ ΠΡΟΪΟΝΤΩΝ ΑΝΑ ΥΠΕΡΑΓOΡΑ ΛΕΜΕΣΟΥ 10-11/03/2015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57196107"/>
        <c:axId val="45002916"/>
      </c:barChart>
      <c:catAx>
        <c:axId val="5719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02916"/>
        <c:crosses val="autoZero"/>
        <c:auto val="1"/>
        <c:lblOffset val="100"/>
        <c:tickLblSkip val="1"/>
        <c:noMultiLvlLbl val="0"/>
      </c:catAx>
      <c:valAx>
        <c:axId val="45002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96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1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65 ΚΟΙΝΑ ΠΡΟΪΟΝΤΑ _ΛΕΜΕΣΟΣ 10-11/03/2015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2373061"/>
        <c:axId val="21357550"/>
      </c:barChart>
      <c:catAx>
        <c:axId val="237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57550"/>
        <c:crosses val="autoZero"/>
        <c:auto val="1"/>
        <c:lblOffset val="100"/>
        <c:tickLblSkip val="1"/>
        <c:noMultiLvlLbl val="0"/>
      </c:catAx>
      <c:valAx>
        <c:axId val="21357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73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71 ΚΟΙΝΩΝ ΠΡΟΪΟΝΤΩΝ ΑΝΑ ΥΠΕΡΑΓOΡΑ ΛΑΡΝΑΚΑΣ 10-11/03/2015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58000223"/>
        <c:axId val="52239960"/>
      </c:bar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239960"/>
        <c:crosses val="autoZero"/>
        <c:auto val="1"/>
        <c:lblOffset val="100"/>
        <c:tickLblSkip val="1"/>
        <c:noMultiLvlLbl val="0"/>
      </c:catAx>
      <c:valAx>
        <c:axId val="52239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00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6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71 ΚΟΙΝΑ ΠΡΟΪΟΝΤΑ _ΛΑΡΝΑΚΑ 10-11/03/2015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397593"/>
        <c:axId val="3578338"/>
      </c:barChart>
      <c:catAx>
        <c:axId val="39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8338"/>
        <c:crosses val="autoZero"/>
        <c:auto val="1"/>
        <c:lblOffset val="100"/>
        <c:tickLblSkip val="1"/>
        <c:noMultiLvlLbl val="0"/>
      </c:catAx>
      <c:valAx>
        <c:axId val="3578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8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67 ΚΟΙΝΩΝ ΠΡΟΪΟΝΤΩΝ ΑΝΑ ΥΠΕΡΑΓOΡΑ ΠΑΦΟΥ 10-11/03/2015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32205043"/>
        <c:axId val="21409932"/>
      </c:barChart>
      <c:catAx>
        <c:axId val="3220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09932"/>
        <c:crosses val="autoZero"/>
        <c:auto val="1"/>
        <c:lblOffset val="100"/>
        <c:tickLblSkip val="1"/>
        <c:noMultiLvlLbl val="0"/>
      </c:catAx>
      <c:valAx>
        <c:axId val="21409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05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7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67 ΚΟΙΝΑ ΠΡΟΪΟΝΤΑ _ΠΑΦΟΣ 10-11/03/2015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58471661"/>
        <c:axId val="56482902"/>
      </c:bar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71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55 ΚΟΙΝΩΝ ΠΡΟΪΟΝΤΩΝ ΑΝΑ ΥΠΕΡΑΓOΡΑ ΑΜΜΟΧΩΣΤΟΥ 10-11/03/2015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38584071"/>
        <c:axId val="11712320"/>
      </c:bar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84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55" zoomScaleNormal="55" zoomScaleSheetLayoutView="55" zoomScalePageLayoutView="0" workbookViewId="0" topLeftCell="A1">
      <pane ySplit="3" topLeftCell="A28" activePane="bottomLeft" state="frozen"/>
      <selection pane="topLeft" activeCell="A1" sqref="A1"/>
      <selection pane="bottomLeft" activeCell="I41" sqref="I41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9"/>
      <c r="B1" s="309"/>
      <c r="C1" s="309"/>
      <c r="D1" s="309"/>
      <c r="E1" s="309"/>
    </row>
    <row r="2" spans="1:5" ht="21.75">
      <c r="A2" s="310" t="s">
        <v>66</v>
      </c>
      <c r="B2" s="310"/>
      <c r="C2" s="310"/>
      <c r="D2" s="310"/>
      <c r="E2" s="310"/>
    </row>
    <row r="3" spans="1:5" ht="34.5" customHeight="1">
      <c r="A3" s="254" t="s">
        <v>65</v>
      </c>
      <c r="B3" s="255" t="s">
        <v>79</v>
      </c>
      <c r="C3" s="256"/>
      <c r="D3" s="256"/>
      <c r="E3" s="256"/>
    </row>
    <row r="4" spans="1:5" ht="21.75" customHeight="1" thickBot="1">
      <c r="A4" s="155"/>
      <c r="B4" s="156"/>
      <c r="C4" s="5"/>
      <c r="D4" s="5"/>
      <c r="E4" s="5"/>
    </row>
    <row r="5" spans="1:5" ht="22.5" thickBot="1">
      <c r="A5" s="112" t="s">
        <v>39</v>
      </c>
      <c r="B5" s="113">
        <v>68</v>
      </c>
      <c r="C5" s="110" t="s">
        <v>47</v>
      </c>
      <c r="D5" s="110"/>
      <c r="E5" s="111"/>
    </row>
    <row r="6" spans="1:5" ht="62.25" customHeight="1" thickBot="1">
      <c r="A6" s="114" t="s">
        <v>0</v>
      </c>
      <c r="B6" s="115" t="s">
        <v>2</v>
      </c>
      <c r="C6" s="116" t="s">
        <v>1</v>
      </c>
      <c r="D6" s="116" t="s">
        <v>4</v>
      </c>
      <c r="E6" s="116" t="s">
        <v>3</v>
      </c>
    </row>
    <row r="7" spans="1:5" ht="24.75" customHeight="1">
      <c r="A7" s="286" t="s">
        <v>130</v>
      </c>
      <c r="B7" s="287">
        <v>169.27999999999997</v>
      </c>
      <c r="C7" s="288">
        <v>100</v>
      </c>
      <c r="D7" s="289">
        <v>18</v>
      </c>
      <c r="E7" s="290">
        <v>5</v>
      </c>
    </row>
    <row r="8" spans="1:5" ht="24.75" customHeight="1">
      <c r="A8" s="291" t="s">
        <v>131</v>
      </c>
      <c r="B8" s="292">
        <v>172.32</v>
      </c>
      <c r="C8" s="293">
        <v>101.79584120982989</v>
      </c>
      <c r="D8" s="294">
        <v>16</v>
      </c>
      <c r="E8" s="295">
        <v>4</v>
      </c>
    </row>
    <row r="9" spans="1:5" ht="24.75" customHeight="1">
      <c r="A9" s="291" t="s">
        <v>132</v>
      </c>
      <c r="B9" s="292">
        <v>177.36000000000007</v>
      </c>
      <c r="C9" s="293">
        <v>104.77315689981103</v>
      </c>
      <c r="D9" s="294">
        <v>13</v>
      </c>
      <c r="E9" s="295">
        <v>2</v>
      </c>
    </row>
    <row r="10" spans="1:5" s="1" customFormat="1" ht="26.25" customHeight="1">
      <c r="A10" s="296" t="s">
        <v>137</v>
      </c>
      <c r="B10" s="297">
        <v>180.77999999999992</v>
      </c>
      <c r="C10" s="298">
        <v>106.79347826086953</v>
      </c>
      <c r="D10" s="299">
        <v>0</v>
      </c>
      <c r="E10" s="300">
        <v>4</v>
      </c>
    </row>
    <row r="11" spans="1:5" s="1" customFormat="1" ht="26.25" customHeight="1">
      <c r="A11" s="296" t="s">
        <v>133</v>
      </c>
      <c r="B11" s="297">
        <v>182.44</v>
      </c>
      <c r="C11" s="298">
        <v>107.7741020793951</v>
      </c>
      <c r="D11" s="299">
        <v>4</v>
      </c>
      <c r="E11" s="300">
        <v>1</v>
      </c>
    </row>
    <row r="12" spans="1:5" s="1" customFormat="1" ht="26.25" customHeight="1">
      <c r="A12" s="296" t="s">
        <v>134</v>
      </c>
      <c r="B12" s="297">
        <v>184.41000000000003</v>
      </c>
      <c r="C12" s="301">
        <v>108.93785444234409</v>
      </c>
      <c r="D12" s="302">
        <v>7</v>
      </c>
      <c r="E12" s="303">
        <v>0</v>
      </c>
    </row>
    <row r="13" spans="1:5" s="1" customFormat="1" ht="26.25" customHeight="1">
      <c r="A13" s="296" t="s">
        <v>135</v>
      </c>
      <c r="B13" s="297">
        <v>187.62000000000006</v>
      </c>
      <c r="C13" s="301">
        <v>110.83412098298683</v>
      </c>
      <c r="D13" s="302">
        <v>0</v>
      </c>
      <c r="E13" s="303">
        <v>0</v>
      </c>
    </row>
    <row r="14" spans="1:5" s="1" customFormat="1" ht="26.25" customHeight="1" thickBot="1">
      <c r="A14" s="304" t="s">
        <v>136</v>
      </c>
      <c r="B14" s="305">
        <v>191.32000000000008</v>
      </c>
      <c r="C14" s="306">
        <v>113.0198487712666</v>
      </c>
      <c r="D14" s="307">
        <v>3</v>
      </c>
      <c r="E14" s="308">
        <v>0</v>
      </c>
    </row>
    <row r="15" spans="1:5" ht="27" thickBot="1">
      <c r="A15" s="6"/>
      <c r="B15" s="185">
        <f>IF(AND(B7="",B8="",B9="",B10="",B11="",B12="",B13="",B14=""),"",IF(AND(B7&lt;=B8,B8&lt;=B9,B9&lt;=B10,B10&lt;=B11,B11&lt;=B12,B12&lt;=B13,B13&lt;=B14),"","ΠΡΟΣΟΧΗ ΤΑΞΙΝΟΜΗΣΗ"))</f>
      </c>
      <c r="C15" s="185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2" t="s">
        <v>41</v>
      </c>
      <c r="B16" s="113">
        <v>65</v>
      </c>
      <c r="C16" s="110" t="s">
        <v>47</v>
      </c>
      <c r="D16" s="110"/>
      <c r="E16" s="111"/>
    </row>
    <row r="17" spans="1:5" ht="66" thickBot="1">
      <c r="A17" s="132" t="s">
        <v>0</v>
      </c>
      <c r="B17" s="133" t="s">
        <v>2</v>
      </c>
      <c r="C17" s="134" t="s">
        <v>1</v>
      </c>
      <c r="D17" s="134" t="s">
        <v>4</v>
      </c>
      <c r="E17" s="134" t="s">
        <v>3</v>
      </c>
    </row>
    <row r="18" spans="1:5" ht="24.75" customHeight="1">
      <c r="A18" s="117" t="s">
        <v>123</v>
      </c>
      <c r="B18" s="118">
        <v>163.83</v>
      </c>
      <c r="C18" s="119">
        <v>100</v>
      </c>
      <c r="D18" s="120">
        <v>24</v>
      </c>
      <c r="E18" s="121">
        <v>3</v>
      </c>
    </row>
    <row r="19" spans="1:5" ht="24.75" customHeight="1">
      <c r="A19" s="122" t="s">
        <v>122</v>
      </c>
      <c r="B19" s="123">
        <v>164.88999999999996</v>
      </c>
      <c r="C19" s="124">
        <v>100.64701214673744</v>
      </c>
      <c r="D19" s="125">
        <v>28</v>
      </c>
      <c r="E19" s="126">
        <v>8</v>
      </c>
    </row>
    <row r="20" spans="1:5" ht="24.75" customHeight="1">
      <c r="A20" s="122" t="s">
        <v>124</v>
      </c>
      <c r="B20" s="123">
        <v>164.96999999999994</v>
      </c>
      <c r="C20" s="124">
        <v>100.69584325215156</v>
      </c>
      <c r="D20" s="125">
        <v>16</v>
      </c>
      <c r="E20" s="126">
        <v>4</v>
      </c>
    </row>
    <row r="21" spans="1:5" ht="24.75" customHeight="1">
      <c r="A21" s="127" t="s">
        <v>126</v>
      </c>
      <c r="B21" s="128">
        <v>168.91</v>
      </c>
      <c r="C21" s="129">
        <v>103.10077519379844</v>
      </c>
      <c r="D21" s="130">
        <v>9</v>
      </c>
      <c r="E21" s="131">
        <v>3</v>
      </c>
    </row>
    <row r="22" spans="1:5" ht="24.75" customHeight="1">
      <c r="A22" s="127" t="s">
        <v>138</v>
      </c>
      <c r="B22" s="128">
        <v>173.23999999999995</v>
      </c>
      <c r="C22" s="129">
        <v>105.74375877433923</v>
      </c>
      <c r="D22" s="130">
        <v>9</v>
      </c>
      <c r="E22" s="131">
        <v>2</v>
      </c>
    </row>
    <row r="23" spans="1:5" ht="24.75" customHeight="1" thickBot="1">
      <c r="A23" s="135" t="s">
        <v>125</v>
      </c>
      <c r="B23" s="136">
        <v>174.17999999999998</v>
      </c>
      <c r="C23" s="137">
        <v>106.31752426295547</v>
      </c>
      <c r="D23" s="138">
        <v>10</v>
      </c>
      <c r="E23" s="139">
        <v>1</v>
      </c>
    </row>
    <row r="24" spans="1:5" ht="27" thickBot="1">
      <c r="A24" s="257"/>
      <c r="B24" s="185">
        <f>IF(AND(B18="",B19="",B20="",B21="",B22="",B23=""),"",IF(AND(B18&lt;=B19,B19&lt;=B20,B20&lt;=B21,B21&lt;=B22,B22&lt;=B23),"","ΠΡΟΣΟΧΗ ΤΑΞΙΝΟΜΗΣΗ"))</f>
      </c>
      <c r="C24" s="185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2" t="s">
        <v>42</v>
      </c>
      <c r="B25" s="113">
        <v>71</v>
      </c>
      <c r="C25" s="110" t="s">
        <v>47</v>
      </c>
      <c r="D25" s="110"/>
      <c r="E25" s="111"/>
    </row>
    <row r="26" spans="1:5" ht="66" thickBot="1">
      <c r="A26" s="140" t="s">
        <v>0</v>
      </c>
      <c r="B26" s="141" t="s">
        <v>2</v>
      </c>
      <c r="C26" s="142" t="s">
        <v>1</v>
      </c>
      <c r="D26" s="134" t="s">
        <v>4</v>
      </c>
      <c r="E26" s="134" t="s">
        <v>3</v>
      </c>
    </row>
    <row r="27" spans="1:5" ht="24.75" customHeight="1">
      <c r="A27" s="117" t="s">
        <v>147</v>
      </c>
      <c r="B27" s="118">
        <v>187.85000000000005</v>
      </c>
      <c r="C27" s="119">
        <v>99.99999999999999</v>
      </c>
      <c r="D27" s="120">
        <v>25</v>
      </c>
      <c r="E27" s="121">
        <v>7</v>
      </c>
    </row>
    <row r="28" spans="1:5" ht="24.75" customHeight="1">
      <c r="A28" s="122" t="s">
        <v>146</v>
      </c>
      <c r="B28" s="143">
        <v>193.82999999999993</v>
      </c>
      <c r="C28" s="144">
        <v>103.18339100346014</v>
      </c>
      <c r="D28" s="145">
        <v>18</v>
      </c>
      <c r="E28" s="146">
        <v>3</v>
      </c>
    </row>
    <row r="29" spans="1:5" ht="24.75" customHeight="1">
      <c r="A29" s="122" t="s">
        <v>145</v>
      </c>
      <c r="B29" s="123">
        <v>195.13299999999992</v>
      </c>
      <c r="C29" s="124">
        <v>103.87702954484955</v>
      </c>
      <c r="D29" s="125">
        <v>22</v>
      </c>
      <c r="E29" s="126">
        <v>3</v>
      </c>
    </row>
    <row r="30" spans="1:5" ht="24.75" customHeight="1">
      <c r="A30" s="127" t="s">
        <v>144</v>
      </c>
      <c r="B30" s="147">
        <v>195.76999999999998</v>
      </c>
      <c r="C30" s="148">
        <v>104.21612989087035</v>
      </c>
      <c r="D30" s="149">
        <v>23</v>
      </c>
      <c r="E30" s="150">
        <v>3</v>
      </c>
    </row>
    <row r="31" spans="1:5" ht="24.75" customHeight="1" thickBot="1">
      <c r="A31" s="135" t="s">
        <v>143</v>
      </c>
      <c r="B31" s="151">
        <v>198.55</v>
      </c>
      <c r="C31" s="152">
        <v>105.69603406973647</v>
      </c>
      <c r="D31" s="153">
        <v>36</v>
      </c>
      <c r="E31" s="154">
        <v>6</v>
      </c>
    </row>
    <row r="32" spans="1:5" ht="27" thickBot="1">
      <c r="A32" s="6"/>
      <c r="B32" s="185">
        <f>IF(AND(B27="",B28="",B29="",B30="",B31=""),"",IF(AND(B27&lt;=B28,B28&lt;=B29,B29&lt;=B30),"","ΠΡΟΣΟΧΗ ΤΑΞΙΝΟΜΗΣΗ"))</f>
      </c>
      <c r="C32" s="185">
        <f>IF(AND(C27="",C28="",C29="",C30="",C31=""),"",IF(AND(C27&lt;=C28,C28&lt;=C29,C29&lt;=C30),"","ΠΡΟΣΟΧΗ ΤΑΞΙΝΟΜΗΣΗ"))</f>
      </c>
      <c r="D32" s="7"/>
      <c r="E32" s="8"/>
    </row>
    <row r="33" spans="1:5" ht="22.5" thickBot="1">
      <c r="A33" s="112" t="s">
        <v>43</v>
      </c>
      <c r="B33" s="113">
        <v>67</v>
      </c>
      <c r="C33" s="110" t="s">
        <v>40</v>
      </c>
      <c r="D33" s="110"/>
      <c r="E33" s="111"/>
    </row>
    <row r="34" spans="1:5" ht="66" thickBot="1">
      <c r="A34" s="140" t="s">
        <v>0</v>
      </c>
      <c r="B34" s="141" t="s">
        <v>2</v>
      </c>
      <c r="C34" s="142" t="s">
        <v>1</v>
      </c>
      <c r="D34" s="134" t="s">
        <v>4</v>
      </c>
      <c r="E34" s="134" t="s">
        <v>3</v>
      </c>
    </row>
    <row r="35" spans="1:5" ht="24.75" customHeight="1">
      <c r="A35" s="117" t="s">
        <v>114</v>
      </c>
      <c r="B35" s="118">
        <v>173.98999999999995</v>
      </c>
      <c r="C35" s="119">
        <v>100</v>
      </c>
      <c r="D35" s="120">
        <v>21</v>
      </c>
      <c r="E35" s="121">
        <v>4</v>
      </c>
    </row>
    <row r="36" spans="1:5" ht="24.75" customHeight="1">
      <c r="A36" s="122" t="s">
        <v>115</v>
      </c>
      <c r="B36" s="123">
        <v>174.17999999999995</v>
      </c>
      <c r="C36" s="124">
        <v>100.10920167825738</v>
      </c>
      <c r="D36" s="125">
        <v>0</v>
      </c>
      <c r="E36" s="126">
        <v>10</v>
      </c>
    </row>
    <row r="37" spans="1:5" ht="24.75" customHeight="1">
      <c r="A37" s="122" t="s">
        <v>116</v>
      </c>
      <c r="B37" s="123">
        <v>186.8299999999999</v>
      </c>
      <c r="C37" s="124">
        <v>107.3797344674981</v>
      </c>
      <c r="D37" s="125">
        <v>9</v>
      </c>
      <c r="E37" s="126">
        <v>1</v>
      </c>
    </row>
    <row r="38" spans="1:5" s="1" customFormat="1" ht="24.75" customHeight="1">
      <c r="A38" s="127" t="s">
        <v>117</v>
      </c>
      <c r="B38" s="128">
        <v>189.67000000000004</v>
      </c>
      <c r="C38" s="129">
        <v>109.01201218460837</v>
      </c>
      <c r="D38" s="130">
        <v>5</v>
      </c>
      <c r="E38" s="131">
        <v>1</v>
      </c>
    </row>
    <row r="39" spans="1:5" s="1" customFormat="1" ht="24.75" customHeight="1">
      <c r="A39" s="157" t="s">
        <v>118</v>
      </c>
      <c r="B39" s="158">
        <v>190.8799999999999</v>
      </c>
      <c r="C39" s="159">
        <v>109.70745445140524</v>
      </c>
      <c r="D39" s="160">
        <v>4</v>
      </c>
      <c r="E39" s="161">
        <v>1</v>
      </c>
    </row>
    <row r="40" spans="1:5" s="1" customFormat="1" ht="24.75" customHeight="1" thickBot="1">
      <c r="A40" s="135" t="s">
        <v>119</v>
      </c>
      <c r="B40" s="136">
        <v>200.25</v>
      </c>
      <c r="C40" s="137">
        <v>115.0928214265188</v>
      </c>
      <c r="D40" s="138">
        <v>0</v>
      </c>
      <c r="E40" s="139">
        <v>0</v>
      </c>
    </row>
    <row r="41" spans="1:5" ht="27" thickBot="1">
      <c r="A41" s="9"/>
      <c r="B41" s="185">
        <f>IF(AND(B35="",B36="",B37="",B38="",B39="",B40=""),"",IF(AND(B35&lt;=B36,B36&lt;=B37,B37&lt;=B38,B38&lt;=B39,B39&lt;=B40),"","ΠΡΟΣΟΧΗ ΤΑΞΙΝΟΜΗΣΗ"))</f>
      </c>
      <c r="C41" s="185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2" t="s">
        <v>44</v>
      </c>
      <c r="B42" s="113">
        <v>55</v>
      </c>
      <c r="C42" s="110" t="s">
        <v>47</v>
      </c>
      <c r="D42" s="110"/>
      <c r="E42" s="111"/>
    </row>
    <row r="43" spans="1:5" ht="66" thickBot="1">
      <c r="A43" s="140" t="s">
        <v>0</v>
      </c>
      <c r="B43" s="141" t="s">
        <v>2</v>
      </c>
      <c r="C43" s="142" t="s">
        <v>1</v>
      </c>
      <c r="D43" s="134" t="s">
        <v>4</v>
      </c>
      <c r="E43" s="134" t="s">
        <v>3</v>
      </c>
    </row>
    <row r="44" spans="1:5" ht="24.75" customHeight="1">
      <c r="A44" s="117" t="s">
        <v>139</v>
      </c>
      <c r="B44" s="118">
        <v>139.2</v>
      </c>
      <c r="C44" s="119">
        <v>100</v>
      </c>
      <c r="D44" s="120">
        <v>22</v>
      </c>
      <c r="E44" s="121">
        <v>5</v>
      </c>
    </row>
    <row r="45" spans="1:5" ht="24.75" customHeight="1">
      <c r="A45" s="122" t="s">
        <v>140</v>
      </c>
      <c r="B45" s="123">
        <v>140.38</v>
      </c>
      <c r="C45" s="124">
        <v>100.84770114942529</v>
      </c>
      <c r="D45" s="125">
        <v>14</v>
      </c>
      <c r="E45" s="126">
        <v>5</v>
      </c>
    </row>
    <row r="46" spans="1:5" ht="24.75" customHeight="1">
      <c r="A46" s="162" t="s">
        <v>141</v>
      </c>
      <c r="B46" s="163">
        <v>140.48000000000002</v>
      </c>
      <c r="C46" s="164">
        <v>100.91954022988507</v>
      </c>
      <c r="D46" s="165">
        <v>18</v>
      </c>
      <c r="E46" s="166">
        <v>6</v>
      </c>
    </row>
    <row r="47" spans="1:5" ht="24.75" customHeight="1" thickBot="1">
      <c r="A47" s="187" t="s">
        <v>142</v>
      </c>
      <c r="B47" s="151">
        <v>151.85999999999999</v>
      </c>
      <c r="C47" s="152">
        <v>109.09482758620689</v>
      </c>
      <c r="D47" s="153">
        <v>2</v>
      </c>
      <c r="E47" s="154">
        <v>1</v>
      </c>
    </row>
    <row r="48" spans="2:5" ht="31.5" customHeight="1">
      <c r="B48" s="186">
        <f>IF(AND(B44="",B45="",B46="",B47=""),"",IF(AND(B44&lt;=B45,B45&lt;=B46,B46&lt;=B47),"","ΠΡΟΣΟΧΗ ΤΑΞΙΝΟΜΗΣΗ"))</f>
      </c>
      <c r="C48" s="186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40" zoomScaleNormal="40" zoomScaleSheetLayoutView="55" zoomScalePageLayoutView="0" workbookViewId="0" topLeftCell="A1">
      <pane ySplit="4" topLeftCell="A116" activePane="bottomLeft" state="frozen"/>
      <selection pane="topLeft" activeCell="A1" sqref="A1"/>
      <selection pane="bottomLeft" activeCell="H148" sqref="H148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14" t="s">
        <v>68</v>
      </c>
      <c r="B2" s="314"/>
      <c r="C2" s="314"/>
      <c r="D2" s="314"/>
      <c r="E2" s="314"/>
      <c r="F2" s="314"/>
    </row>
    <row r="3" spans="1:27" ht="38.25" customHeight="1" thickBot="1" thickTop="1">
      <c r="A3" s="311"/>
      <c r="B3" s="311"/>
      <c r="C3" s="311"/>
      <c r="D3" s="311"/>
      <c r="E3" s="311"/>
      <c r="F3" s="311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" ht="49.5" customHeight="1" thickTop="1">
      <c r="A4" s="312" t="s">
        <v>5</v>
      </c>
      <c r="B4" s="312"/>
      <c r="C4" s="64" t="s">
        <v>79</v>
      </c>
    </row>
    <row r="5" ht="15"/>
    <row r="6" ht="15"/>
    <row r="7" ht="15"/>
    <row r="8" spans="34:95" ht="39.75" customHeight="1">
      <c r="AH8" s="65"/>
      <c r="AI8" s="65"/>
      <c r="AJ8" s="65"/>
      <c r="AK8" s="65"/>
      <c r="AL8" s="65"/>
      <c r="CL8" s="65"/>
      <c r="CM8" s="65"/>
      <c r="CN8" s="65"/>
      <c r="CO8" s="65"/>
      <c r="CP8" s="65"/>
      <c r="CQ8" s="65"/>
    </row>
    <row r="9" spans="33:95" ht="39.75" customHeight="1">
      <c r="AG9" s="65"/>
      <c r="AH9" s="65"/>
      <c r="AI9" s="65"/>
      <c r="AJ9" s="65"/>
      <c r="AK9" s="65"/>
      <c r="CF9" s="66" t="s">
        <v>25</v>
      </c>
      <c r="CG9" s="67">
        <f>'2_ΡΑΒΔΟΓΡΑΜΜΑΤΑ_ΚΑΤΑΤΑΞΗ ΥΠΕΡ.'!C125</f>
        <v>68</v>
      </c>
      <c r="CH9" s="66" t="s">
        <v>26</v>
      </c>
      <c r="CI9" s="66" t="s">
        <v>27</v>
      </c>
      <c r="CJ9" s="68" t="str">
        <f>C4</f>
        <v>10-11/03/2015</v>
      </c>
      <c r="CK9" s="66"/>
      <c r="CL9" s="66" t="s">
        <v>28</v>
      </c>
      <c r="CM9" s="67">
        <f>'2_ΡΑΒΔΟΓΡΑΜΜΑΤΑ_ΚΑΤΑΤΑΞΗ ΥΠΕΡ.'!C125</f>
        <v>68</v>
      </c>
      <c r="CN9" s="66" t="s">
        <v>29</v>
      </c>
      <c r="CO9" s="66" t="s">
        <v>30</v>
      </c>
      <c r="CP9" s="66" t="str">
        <f>CJ9</f>
        <v>10-11/03/2015</v>
      </c>
      <c r="CQ9" s="66"/>
    </row>
    <row r="10" spans="85:93" ht="39.75" customHeight="1">
      <c r="CG10" s="67">
        <f>'2_ΡΑΒΔΟΓΡΑΜΜΑΤΑ_ΚΑΤΑΤΑΞΗ ΥΠΕΡ.'!C136</f>
        <v>65</v>
      </c>
      <c r="CI10" s="66" t="s">
        <v>31</v>
      </c>
      <c r="CM10" s="67">
        <f>'2_ΡΑΒΔΟΓΡΑΜΜΑΤΑ_ΚΑΤΑΤΑΞΗ ΥΠΕΡ.'!C136</f>
        <v>65</v>
      </c>
      <c r="CO10" s="66" t="s">
        <v>32</v>
      </c>
    </row>
    <row r="11" spans="85:93" ht="39.75" customHeight="1">
      <c r="CG11" s="67">
        <f>'2_ΡΑΒΔΟΓΡΑΜΜΑΤΑ_ΚΑΤΑΤΑΞΗ ΥΠΕΡ.'!C145</f>
        <v>71</v>
      </c>
      <c r="CI11" s="66" t="s">
        <v>33</v>
      </c>
      <c r="CM11" s="67">
        <f>'2_ΡΑΒΔΟΓΡΑΜΜΑΤΑ_ΚΑΤΑΤΑΞΗ ΥΠΕΡ.'!C145</f>
        <v>71</v>
      </c>
      <c r="CO11" s="66" t="s">
        <v>34</v>
      </c>
    </row>
    <row r="12" spans="85:93" ht="39.75" customHeight="1">
      <c r="CG12" s="67">
        <f>'2_ΡΑΒΔΟΓΡΑΜΜΑΤΑ_ΚΑΤΑΤΑΞΗ ΥΠΕΡ.'!C153</f>
        <v>67</v>
      </c>
      <c r="CI12" s="66" t="s">
        <v>35</v>
      </c>
      <c r="CM12" s="67">
        <f>'2_ΡΑΒΔΟΓΡΑΜΜΑΤΑ_ΚΑΤΑΤΑΞΗ ΥΠΕΡ.'!C153</f>
        <v>67</v>
      </c>
      <c r="CO12" s="66" t="s">
        <v>36</v>
      </c>
    </row>
    <row r="13" spans="85:93" ht="39.75" customHeight="1">
      <c r="CG13" s="67">
        <f>'2_ΡΑΒΔΟΓΡΑΜΜΑΤΑ_ΚΑΤΑΤΑΞΗ ΥΠΕΡ.'!C162</f>
        <v>55</v>
      </c>
      <c r="CI13" s="66" t="s">
        <v>37</v>
      </c>
      <c r="CM13" s="67">
        <f>'2_ΡΑΒΔΟΓΡΑΜΜΑΤΑ_ΚΑΤΑΤΑΞΗ ΥΠΕΡ.'!C162</f>
        <v>55</v>
      </c>
      <c r="CO13" s="66" t="s">
        <v>38</v>
      </c>
    </row>
    <row r="14" ht="15"/>
    <row r="15" ht="15"/>
    <row r="16" spans="84:90" ht="23.25">
      <c r="CF16" s="69" t="str">
        <f>$CF$9&amp;$CG$9&amp;$CH$9&amp;CI9&amp;$CJ$9</f>
        <v>ΣΥΝΟΛΙΚΟ ΚΟΣΤΟΣ ΑΓΟΡΑΣ 68 ΚΟΙΝΩΝ ΠΡΟΪΟΝΤΩΝ ΑΝΑ ΥΠΕΡΑΓOΡΑ ΛΕΥΚΩΣΙΑΣ 10-11/03/2015</v>
      </c>
      <c r="CL16" s="69" t="str">
        <f>$CL$9&amp;$CM$9&amp;$CN$9&amp;CO9&amp;$CP$9</f>
        <v>ΔΕΙΚΤΗΣ ΤΙΜΩΝ ΥΠΕΡΑΓΟΡΩΝ  ΓΙΑ 68 ΚΟΙΝΑ ΠΡΟΪΟΝΤΑ _ΛΕΥΚΩΣΙΑ 10-11/03/2015</v>
      </c>
    </row>
    <row r="17" spans="84:90" ht="23.25">
      <c r="CF17" s="69" t="str">
        <f>$CF$9&amp;$CG$10&amp;$CH$9&amp;CI10&amp;$CJ$9</f>
        <v>ΣΥΝΟΛΙΚΟ ΚΟΣΤΟΣ ΑΓΟΡΑΣ 65 ΚΟΙΝΩΝ ΠΡΟΪΟΝΤΩΝ ΑΝΑ ΥΠΕΡΑΓOΡΑ ΛΕΜΕΣΟΥ 10-11/03/2015</v>
      </c>
      <c r="CL17" s="69" t="str">
        <f>$CL$9&amp;$CM$10&amp;$CN$9&amp;CO10&amp;$CP$9</f>
        <v>ΔΕΙΚΤΗΣ ΤΙΜΩΝ ΥΠΕΡΑΓΟΡΩΝ  ΓΙΑ 65 ΚΟΙΝΑ ΠΡΟΪΟΝΤΑ _ΛΕΜΕΣΟΣ 10-11/03/2015</v>
      </c>
    </row>
    <row r="18" spans="84:90" ht="23.25">
      <c r="CF18" s="69" t="str">
        <f>$CF$9&amp;$CG$11&amp;$CH$9&amp;CI11&amp;$CJ$9</f>
        <v>ΣΥΝΟΛΙΚΟ ΚΟΣΤΟΣ ΑΓΟΡΑΣ 71 ΚΟΙΝΩΝ ΠΡΟΪΟΝΤΩΝ ΑΝΑ ΥΠΕΡΑΓOΡΑ ΛΑΡΝΑΚΑΣ 10-11/03/2015</v>
      </c>
      <c r="CL18" s="69" t="str">
        <f>$CL$9&amp;$CM$11&amp;$CN$9&amp;CO11&amp;$CP$9</f>
        <v>ΔΕΙΚΤΗΣ ΤΙΜΩΝ ΥΠΕΡΑΓΟΡΩΝ  ΓΙΑ 71 ΚΟΙΝΑ ΠΡΟΪΟΝΤΑ _ΛΑΡΝΑΚΑ 10-11/03/2015</v>
      </c>
    </row>
    <row r="19" spans="84:90" ht="23.25">
      <c r="CF19" s="69" t="str">
        <f>$CF$9&amp;$CG$12&amp;$CH$9&amp;CI12&amp;$CJ$9</f>
        <v>ΣΥΝΟΛΙΚΟ ΚΟΣΤΟΣ ΑΓΟΡΑΣ 67 ΚΟΙΝΩΝ ΠΡΟΪΟΝΤΩΝ ΑΝΑ ΥΠΕΡΑΓOΡΑ ΠΑΦΟΥ 10-11/03/2015</v>
      </c>
      <c r="CL19" s="69" t="str">
        <f>$CL$9&amp;$CM$12&amp;$CN$9&amp;CO12&amp;$CP$9</f>
        <v>ΔΕΙΚΤΗΣ ΤΙΜΩΝ ΥΠΕΡΑΓΟΡΩΝ  ΓΙΑ 67 ΚΟΙΝΑ ΠΡΟΪΟΝΤΑ _ΠΑΦΟΣ 10-11/03/2015</v>
      </c>
    </row>
    <row r="20" spans="84:90" ht="23.25">
      <c r="CF20" s="69" t="str">
        <f>$CF$9&amp;$CG$13&amp;$CH$9&amp;CI13&amp;$CJ$9</f>
        <v>ΣΥΝΟΛΙΚΟ ΚΟΣΤΟΣ ΑΓΟΡΑΣ 55 ΚΟΙΝΩΝ ΠΡΟΪΟΝΤΩΝ ΑΝΑ ΥΠΕΡΑΓOΡΑ ΑΜΜΟΧΩΣΤΟΥ 10-11/03/2015</v>
      </c>
      <c r="CL20" s="69" t="str">
        <f>$CL$9&amp;$CM$13&amp;$CN$9&amp;CO13&amp;$CP$9</f>
        <v>ΔΕΙΚΤΗΣ ΤΙΜΩΝ ΥΠΕΡΑΓΟΡΩΝ  ΓΙΑ 55 ΚΟΙΝΑ ΠΡΟΪΟΝΤΑ _ΑΜΜΟΧΩΣΤΟΣ  10-11/03/2015</v>
      </c>
    </row>
    <row r="21" ht="23.25">
      <c r="CF21" s="69"/>
    </row>
    <row r="22" ht="23.25">
      <c r="CF22" s="69"/>
    </row>
    <row r="23" ht="15">
      <c r="AC23" s="70"/>
    </row>
    <row r="24" ht="15">
      <c r="AC24" s="70"/>
    </row>
    <row r="25" ht="15">
      <c r="AC25" s="70"/>
    </row>
    <row r="26" ht="15">
      <c r="AC26" s="70"/>
    </row>
    <row r="27" ht="15">
      <c r="AC27" s="70"/>
    </row>
    <row r="28" ht="15">
      <c r="AC28" s="70"/>
    </row>
    <row r="29" ht="15">
      <c r="AC29" s="70"/>
    </row>
    <row r="30" ht="15">
      <c r="AC30" s="70"/>
    </row>
    <row r="31" ht="15">
      <c r="AC31" s="70"/>
    </row>
    <row r="32" ht="15">
      <c r="AC32" s="7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13" t="s">
        <v>67</v>
      </c>
      <c r="C123" s="313"/>
      <c r="D123" s="313"/>
    </row>
    <row r="124" spans="2:3" ht="36" customHeight="1" thickBot="1">
      <c r="B124" s="71" t="s">
        <v>14</v>
      </c>
      <c r="C124" s="72" t="str">
        <f>C4</f>
        <v>10-11/03/2015</v>
      </c>
    </row>
    <row r="125" spans="2:4" ht="47.25" customHeight="1" thickBot="1">
      <c r="B125" s="73" t="s">
        <v>39</v>
      </c>
      <c r="C125" s="74">
        <v>68</v>
      </c>
      <c r="D125" s="75" t="s">
        <v>40</v>
      </c>
    </row>
    <row r="126" spans="2:4" ht="59.25" customHeight="1" thickBot="1">
      <c r="B126" s="76" t="s">
        <v>0</v>
      </c>
      <c r="C126" s="77" t="s">
        <v>2</v>
      </c>
      <c r="D126" s="78" t="s">
        <v>1</v>
      </c>
    </row>
    <row r="127" spans="2:4" ht="47.25" customHeight="1">
      <c r="B127" s="79" t="s">
        <v>130</v>
      </c>
      <c r="C127" s="80">
        <v>169.27999999999997</v>
      </c>
      <c r="D127" s="81">
        <v>100</v>
      </c>
    </row>
    <row r="128" spans="2:4" ht="47.25" customHeight="1">
      <c r="B128" s="82" t="s">
        <v>131</v>
      </c>
      <c r="C128" s="83">
        <v>172.32</v>
      </c>
      <c r="D128" s="84">
        <v>101.79584120982989</v>
      </c>
    </row>
    <row r="129" spans="2:4" ht="47.25" customHeight="1">
      <c r="B129" s="85" t="s">
        <v>132</v>
      </c>
      <c r="C129" s="86">
        <v>177.36000000000007</v>
      </c>
      <c r="D129" s="87">
        <v>104.77315689981103</v>
      </c>
    </row>
    <row r="130" spans="2:4" ht="47.25" customHeight="1">
      <c r="B130" s="88" t="s">
        <v>137</v>
      </c>
      <c r="C130" s="89">
        <v>180.77999999999992</v>
      </c>
      <c r="D130" s="90">
        <v>106.79347826086953</v>
      </c>
    </row>
    <row r="131" spans="2:4" ht="47.25" customHeight="1">
      <c r="B131" s="88" t="s">
        <v>133</v>
      </c>
      <c r="C131" s="89">
        <v>182.44</v>
      </c>
      <c r="D131" s="90">
        <v>107.7741020793951</v>
      </c>
    </row>
    <row r="132" spans="2:4" ht="47.25" customHeight="1">
      <c r="B132" s="88" t="s">
        <v>134</v>
      </c>
      <c r="C132" s="89">
        <v>184.41000000000003</v>
      </c>
      <c r="D132" s="90">
        <v>108.93785444234409</v>
      </c>
    </row>
    <row r="133" spans="2:4" ht="47.25" customHeight="1">
      <c r="B133" s="88" t="s">
        <v>135</v>
      </c>
      <c r="C133" s="89">
        <v>187.62000000000006</v>
      </c>
      <c r="D133" s="90">
        <v>110.83412098298683</v>
      </c>
    </row>
    <row r="134" spans="2:4" ht="47.25" customHeight="1">
      <c r="B134" s="88" t="s">
        <v>136</v>
      </c>
      <c r="C134" s="89">
        <v>191.32000000000008</v>
      </c>
      <c r="D134" s="90">
        <v>113.0198487712666</v>
      </c>
    </row>
    <row r="135" spans="2:4" ht="47.25" customHeight="1" thickBot="1">
      <c r="B135" s="91"/>
      <c r="C135" s="188">
        <f>IF(AND(C127="",C128="",C129="",C130="",C131="",C132="",C133="",C134=""),"",IF(AND(C127&lt;=C128,C128&lt;=C129,C129&lt;=C130,C130&lt;=C131,C131&lt;=C132,C132&lt;=C133,C133&lt;=C134),"","ΠΡΟΣΟΧΗ ΤΑΞΙΝΟΜΗΣΗ"))</f>
      </c>
      <c r="D135" s="188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3" t="s">
        <v>41</v>
      </c>
      <c r="C136" s="74">
        <v>65</v>
      </c>
      <c r="D136" s="75" t="s">
        <v>40</v>
      </c>
    </row>
    <row r="137" spans="2:4" ht="59.25" customHeight="1" thickBot="1">
      <c r="B137" s="92" t="s">
        <v>0</v>
      </c>
      <c r="C137" s="77" t="s">
        <v>2</v>
      </c>
      <c r="D137" s="93" t="s">
        <v>1</v>
      </c>
    </row>
    <row r="138" spans="2:4" ht="47.25" customHeight="1">
      <c r="B138" s="79" t="s">
        <v>123</v>
      </c>
      <c r="C138" s="80">
        <v>163.83</v>
      </c>
      <c r="D138" s="81">
        <v>100</v>
      </c>
    </row>
    <row r="139" spans="2:4" ht="47.25" customHeight="1">
      <c r="B139" s="82" t="s">
        <v>122</v>
      </c>
      <c r="C139" s="83">
        <v>164.88999999999996</v>
      </c>
      <c r="D139" s="84">
        <v>100.64701214673744</v>
      </c>
    </row>
    <row r="140" spans="2:4" ht="47.25" customHeight="1">
      <c r="B140" s="82" t="s">
        <v>124</v>
      </c>
      <c r="C140" s="83">
        <v>164.96999999999994</v>
      </c>
      <c r="D140" s="84">
        <v>100.69584325215156</v>
      </c>
    </row>
    <row r="141" spans="2:4" ht="47.25" customHeight="1">
      <c r="B141" s="88" t="s">
        <v>126</v>
      </c>
      <c r="C141" s="89">
        <v>168.91</v>
      </c>
      <c r="D141" s="90">
        <v>103.10077519379844</v>
      </c>
    </row>
    <row r="142" spans="2:4" ht="47.25" customHeight="1">
      <c r="B142" s="88" t="s">
        <v>127</v>
      </c>
      <c r="C142" s="89">
        <v>173.23999999999995</v>
      </c>
      <c r="D142" s="90">
        <v>105.74375877433923</v>
      </c>
    </row>
    <row r="143" spans="2:4" ht="47.25" customHeight="1" thickBot="1">
      <c r="B143" s="94" t="s">
        <v>125</v>
      </c>
      <c r="C143" s="95">
        <v>174.17999999999998</v>
      </c>
      <c r="D143" s="96">
        <v>106.31752426295547</v>
      </c>
    </row>
    <row r="144" spans="2:4" ht="47.25" customHeight="1" thickBot="1">
      <c r="B144" s="97"/>
      <c r="C144" s="185">
        <f>IF(AND(C138="",C139="",C140="",C141="",C142="",C143=""),"",IF(AND(C138&lt;=C139,C139&lt;=C140,C140&lt;=C141,C141&lt;=C142,C142&lt;=C143),"","ΠΡΟΣΟΧΗ ΤΑΞΙΝΟΜΗΣΗ"))</f>
      </c>
      <c r="D144" s="185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3" t="s">
        <v>42</v>
      </c>
      <c r="C145" s="74">
        <v>71</v>
      </c>
      <c r="D145" s="75" t="s">
        <v>40</v>
      </c>
    </row>
    <row r="146" spans="2:4" ht="59.25" customHeight="1" thickBot="1">
      <c r="B146" s="92" t="s">
        <v>0</v>
      </c>
      <c r="C146" s="98" t="s">
        <v>2</v>
      </c>
      <c r="D146" s="93" t="s">
        <v>1</v>
      </c>
    </row>
    <row r="147" spans="2:4" ht="47.25" customHeight="1">
      <c r="B147" s="85" t="s">
        <v>106</v>
      </c>
      <c r="C147" s="86">
        <v>187.85000000000005</v>
      </c>
      <c r="D147" s="87">
        <v>99.99999999999999</v>
      </c>
    </row>
    <row r="148" spans="2:4" ht="47.25" customHeight="1">
      <c r="B148" s="82" t="s">
        <v>107</v>
      </c>
      <c r="C148" s="83">
        <v>193.82999999999993</v>
      </c>
      <c r="D148" s="84">
        <v>103.18339100346014</v>
      </c>
    </row>
    <row r="149" spans="2:4" ht="47.25" customHeight="1">
      <c r="B149" s="82" t="s">
        <v>108</v>
      </c>
      <c r="C149" s="83">
        <v>195.13299999999992</v>
      </c>
      <c r="D149" s="84">
        <v>103.87702954484955</v>
      </c>
    </row>
    <row r="150" spans="2:4" ht="47.25" customHeight="1">
      <c r="B150" s="99" t="s">
        <v>109</v>
      </c>
      <c r="C150" s="100">
        <v>195.76999999999998</v>
      </c>
      <c r="D150" s="101">
        <v>104.21612989087035</v>
      </c>
    </row>
    <row r="151" spans="2:4" ht="47.25" customHeight="1" thickBot="1">
      <c r="B151" s="102" t="s">
        <v>110</v>
      </c>
      <c r="C151" s="103">
        <v>198.55</v>
      </c>
      <c r="D151" s="104">
        <v>105.69603406973647</v>
      </c>
    </row>
    <row r="152" spans="2:4" ht="47.25" customHeight="1" thickBot="1">
      <c r="B152" s="97"/>
      <c r="C152" s="185">
        <f>IF(AND(C147="",C148="",C149="",C150="",C151=""),"",IF(AND(C147&lt;=C148,C148&lt;=C149,C149&lt;=C150),"","ΠΡΟΣΟΧΗ ΤΑΞΙΝΟΜΗΣΗ"))</f>
      </c>
      <c r="D152" s="185">
        <f>IF(AND(D147="",D148="",D149="",D150="",D151=""),"",IF(AND(D147&lt;=D148,D148&lt;=D149,D149&lt;=D150),"","ΠΡΟΣΟΧΗ ΤΑΞΙΝΟΜΗΣΗ"))</f>
      </c>
    </row>
    <row r="153" spans="2:4" ht="47.25" customHeight="1" thickBot="1">
      <c r="B153" s="73" t="s">
        <v>43</v>
      </c>
      <c r="C153" s="74">
        <v>67</v>
      </c>
      <c r="D153" s="75" t="s">
        <v>40</v>
      </c>
    </row>
    <row r="154" spans="2:4" ht="59.25" customHeight="1" thickBot="1">
      <c r="B154" s="76" t="s">
        <v>0</v>
      </c>
      <c r="C154" s="77" t="s">
        <v>2</v>
      </c>
      <c r="D154" s="78" t="s">
        <v>1</v>
      </c>
    </row>
    <row r="155" spans="2:4" ht="47.25" customHeight="1">
      <c r="B155" s="105" t="s">
        <v>114</v>
      </c>
      <c r="C155" s="80">
        <v>173.98999999999995</v>
      </c>
      <c r="D155" s="81">
        <v>100</v>
      </c>
    </row>
    <row r="156" spans="2:4" ht="47.25" customHeight="1">
      <c r="B156" s="82" t="s">
        <v>115</v>
      </c>
      <c r="C156" s="83">
        <v>174.17999999999995</v>
      </c>
      <c r="D156" s="84">
        <v>100.10920167825738</v>
      </c>
    </row>
    <row r="157" spans="2:4" ht="47.25" customHeight="1">
      <c r="B157" s="82" t="s">
        <v>116</v>
      </c>
      <c r="C157" s="83">
        <v>186.8299999999999</v>
      </c>
      <c r="D157" s="84">
        <v>107.3797344674981</v>
      </c>
    </row>
    <row r="158" spans="2:4" ht="47.25" customHeight="1">
      <c r="B158" s="258" t="s">
        <v>117</v>
      </c>
      <c r="C158" s="259">
        <v>189.67000000000004</v>
      </c>
      <c r="D158" s="260">
        <v>109.01201218460837</v>
      </c>
    </row>
    <row r="159" spans="2:4" ht="47.25" customHeight="1">
      <c r="B159" s="88" t="s">
        <v>118</v>
      </c>
      <c r="C159" s="89">
        <v>190.8799999999999</v>
      </c>
      <c r="D159" s="90">
        <v>109.70745445140524</v>
      </c>
    </row>
    <row r="160" spans="2:4" ht="47.25" customHeight="1" thickBot="1">
      <c r="B160" s="94" t="s">
        <v>119</v>
      </c>
      <c r="C160" s="95">
        <v>200.25</v>
      </c>
      <c r="D160" s="96">
        <v>115.0928214265188</v>
      </c>
    </row>
    <row r="161" spans="2:4" ht="47.25" customHeight="1" thickBot="1">
      <c r="B161" s="97"/>
      <c r="C161" s="185">
        <f>IF(AND(C155="",C156="",C157="",C158="",C160=""),"",IF(AND(C155&lt;=C156,C156&lt;=C157,C157&lt;=C158,C158&lt;=C160),"","ΠΡΟΣΟΧΗ ΤΑΞΙΝΟΜΗΣΗ"))</f>
      </c>
      <c r="D161" s="185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3" t="s">
        <v>44</v>
      </c>
      <c r="C162" s="74">
        <v>55</v>
      </c>
      <c r="D162" s="106" t="s">
        <v>40</v>
      </c>
    </row>
    <row r="163" spans="2:4" ht="59.25" customHeight="1" thickBot="1">
      <c r="B163" s="76" t="s">
        <v>0</v>
      </c>
      <c r="C163" s="77" t="s">
        <v>2</v>
      </c>
      <c r="D163" s="78" t="s">
        <v>1</v>
      </c>
    </row>
    <row r="164" spans="2:4" ht="47.25" customHeight="1">
      <c r="B164" s="79" t="s">
        <v>80</v>
      </c>
      <c r="C164" s="80">
        <v>139.2</v>
      </c>
      <c r="D164" s="81">
        <v>100</v>
      </c>
    </row>
    <row r="165" spans="2:4" ht="47.25" customHeight="1">
      <c r="B165" s="82" t="s">
        <v>81</v>
      </c>
      <c r="C165" s="83">
        <v>140.38</v>
      </c>
      <c r="D165" s="84">
        <v>100.84770114942529</v>
      </c>
    </row>
    <row r="166" spans="2:4" ht="47.25" customHeight="1">
      <c r="B166" s="167" t="s">
        <v>82</v>
      </c>
      <c r="C166" s="168">
        <v>140.48000000000002</v>
      </c>
      <c r="D166" s="169">
        <v>100.91954022988507</v>
      </c>
    </row>
    <row r="167" spans="2:4" ht="47.25" customHeight="1" thickBot="1">
      <c r="B167" s="102" t="s">
        <v>83</v>
      </c>
      <c r="C167" s="103">
        <v>151.85999999999999</v>
      </c>
      <c r="D167" s="104">
        <v>109.09482758620689</v>
      </c>
    </row>
    <row r="168" spans="3:4" ht="35.25" customHeight="1">
      <c r="C168" s="186">
        <f>IF(AND(C164="",C165="",C166="",C167=""),"",IF(AND(C164&lt;=C165,C165&lt;=C166,C166&lt;=C167),"","ΠΡΟΣΟΧΗ ΤΑΞΙΝΟΜΗΣΗ"))</f>
      </c>
      <c r="D168" s="186">
        <f>IF(AND(D164="",D165="",D166="",D167=""),"",IF(AND(D164&lt;=D165,D165&lt;=D166,D166&lt;=D167),"","ΠΡΟΣΟΧΗ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42">
      <selection activeCell="B162" sqref="B162:C170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7" customFormat="1" ht="48.75" customHeight="1" thickBot="1">
      <c r="A2" s="315" t="s">
        <v>69</v>
      </c>
      <c r="B2" s="316"/>
      <c r="C2" s="316"/>
      <c r="D2" s="316"/>
      <c r="E2" s="316"/>
      <c r="F2" s="316"/>
      <c r="G2" s="316"/>
      <c r="H2" s="316"/>
      <c r="I2" s="317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109"/>
    </row>
    <row r="3" spans="2:5" ht="18.75">
      <c r="B3" s="318" t="s">
        <v>5</v>
      </c>
      <c r="C3" s="318"/>
      <c r="D3" s="318"/>
      <c r="E3" s="13" t="s">
        <v>79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_10-11/03/2015</v>
      </c>
      <c r="CB8" s="14" t="s">
        <v>9</v>
      </c>
      <c r="CC8" s="14" t="s">
        <v>8</v>
      </c>
      <c r="CD8" s="14" t="str">
        <f>BY8</f>
        <v>_10-11/03/2015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7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ΛΕΥΚΩΣΙΑ_10-11/03/2015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ΛΕΜΕΣΟΣ_10-11/03/2015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ΛΑΡΝΑΚΑ_10-11/03/2015</v>
      </c>
      <c r="BY17" s="14"/>
    </row>
    <row r="18" ht="18.75">
      <c r="BW18" s="16" t="str">
        <f>BW8&amp;BX11&amp;BY8</f>
        <v>ΑΡΙΘΜΟΣ ΠΡΟÏΟΝΤΩΝ ΠΟΥ ΕΙΝΑΙ ΦΘΗΝΟΤΕΡΗ Η ΥΠΕΡΑΓΟΡΑ ΠΑΦΟΣ_10-11/03/2015</v>
      </c>
    </row>
    <row r="19" ht="18.75">
      <c r="BW19" s="16" t="str">
        <f>BW8&amp;BX12&amp;BY8</f>
        <v>ΑΡΙΘΜΟΣ ΠΡΟÏΟΝΤΩΝ ΠΟΥ ΕΙΝΑΙ ΦΘΗΝΟΤΕΡΗ Η ΥΠΕΡΑΓΟΡΑ ΑΜΜΟΧΩΣΤΟΣ_10-11/03/2015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ΛΕΥΚΩΣΙΑ_10-11/03/2015</v>
      </c>
    </row>
    <row r="25" ht="18.75">
      <c r="BW25" s="16" t="str">
        <f>CB8&amp;CC9&amp;CD8</f>
        <v>ΑΡΙΘΜΟΣ ΚΑΤΗΓΟΡIΩΝ ΠΟΥ ΕΙΝΑΙ ΦΘΗΝΟΤΕΡΗ Η ΥΠΕΡΑΓΟΡΑ  ΛΕΜΕΣΟΣ_10-11/03/2015</v>
      </c>
    </row>
    <row r="26" ht="18.75">
      <c r="BW26" s="16" t="str">
        <f>CB8&amp;CC10&amp;CD8</f>
        <v>ΑΡΙΘΜΟΣ ΚΑΤΗΓΟΡIΩΝ ΠΟΥ ΕΙΝΑΙ ΦΘΗΝΟΤΕΡΗ Η ΥΠΕΡΑΓΟΡΑ  ΛΑΡΝΑΚΑ_10-11/03/2015</v>
      </c>
    </row>
    <row r="27" ht="18.75">
      <c r="BW27" s="16" t="str">
        <f>CB8&amp;CC11&amp;CD8</f>
        <v>ΑΡΙΘΜΟΣ ΚΑΤΗΓΟΡIΩΝ ΠΟΥ ΕΙΝΑΙ ΦΘΗΝΟΤΕΡΗ Η ΥΠΕΡΑΓΟΡΑ  ΠΑΦΟΣ_10-11/03/2015</v>
      </c>
    </row>
    <row r="28" ht="18.75">
      <c r="BW28" s="16" t="str">
        <f>CB8&amp;CC12&amp;CD8</f>
        <v>ΑΡΙΘΜΟΣ ΚΑΤΗΓΟΡIΩΝ ΠΟΥ ΕΙΝΑΙ ΦΘΗΝΟΤΕΡΗ Η ΥΠΕΡΑΓΟΡΑ  ΑΜΜΟΧΩΣΤΟΣ_10-11/03/2015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10-11/03/2015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9" t="s">
        <v>45</v>
      </c>
      <c r="C148" s="320"/>
      <c r="D148" s="320"/>
      <c r="E148" s="320"/>
      <c r="F148" s="320"/>
      <c r="G148" s="320"/>
      <c r="H148" s="320"/>
      <c r="I148" s="320"/>
      <c r="J148" s="320"/>
      <c r="K148" s="321"/>
    </row>
    <row r="149" spans="2:11" ht="15.75">
      <c r="B149" s="322" t="s">
        <v>15</v>
      </c>
      <c r="C149" s="323"/>
      <c r="D149" s="324" t="s">
        <v>16</v>
      </c>
      <c r="E149" s="325"/>
      <c r="F149" s="324" t="s">
        <v>17</v>
      </c>
      <c r="G149" s="325"/>
      <c r="H149" s="324" t="s">
        <v>18</v>
      </c>
      <c r="I149" s="325"/>
      <c r="J149" s="326" t="s">
        <v>19</v>
      </c>
      <c r="K149" s="327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130</v>
      </c>
      <c r="C151" s="30">
        <v>18</v>
      </c>
      <c r="D151" s="31" t="s">
        <v>122</v>
      </c>
      <c r="E151" s="32">
        <v>28</v>
      </c>
      <c r="F151" s="31" t="s">
        <v>110</v>
      </c>
      <c r="G151" s="32">
        <v>36</v>
      </c>
      <c r="H151" s="275" t="s">
        <v>114</v>
      </c>
      <c r="I151" s="278">
        <v>21</v>
      </c>
      <c r="J151" s="33" t="s">
        <v>80</v>
      </c>
      <c r="K151" s="34">
        <v>22</v>
      </c>
    </row>
    <row r="152" spans="2:11" ht="66" customHeight="1">
      <c r="B152" s="29" t="s">
        <v>131</v>
      </c>
      <c r="C152" s="30">
        <v>16</v>
      </c>
      <c r="D152" s="31" t="s">
        <v>123</v>
      </c>
      <c r="E152" s="32">
        <v>24</v>
      </c>
      <c r="F152" s="35" t="s">
        <v>106</v>
      </c>
      <c r="G152" s="36">
        <v>25</v>
      </c>
      <c r="H152" s="276" t="s">
        <v>116</v>
      </c>
      <c r="I152" s="279">
        <v>9</v>
      </c>
      <c r="J152" s="37" t="s">
        <v>82</v>
      </c>
      <c r="K152" s="38">
        <v>18</v>
      </c>
    </row>
    <row r="153" spans="2:11" ht="66" customHeight="1">
      <c r="B153" s="29" t="s">
        <v>132</v>
      </c>
      <c r="C153" s="30">
        <v>13</v>
      </c>
      <c r="D153" s="31" t="s">
        <v>124</v>
      </c>
      <c r="E153" s="32">
        <v>16</v>
      </c>
      <c r="F153" s="35" t="s">
        <v>109</v>
      </c>
      <c r="G153" s="36">
        <v>23</v>
      </c>
      <c r="H153" s="276" t="s">
        <v>117</v>
      </c>
      <c r="I153" s="279">
        <v>5</v>
      </c>
      <c r="J153" s="33" t="s">
        <v>81</v>
      </c>
      <c r="K153" s="38">
        <v>14</v>
      </c>
    </row>
    <row r="154" spans="2:11" ht="66" customHeight="1">
      <c r="B154" s="29" t="s">
        <v>134</v>
      </c>
      <c r="C154" s="30">
        <v>7</v>
      </c>
      <c r="D154" s="31" t="s">
        <v>125</v>
      </c>
      <c r="E154" s="32">
        <v>10</v>
      </c>
      <c r="F154" s="35" t="s">
        <v>108</v>
      </c>
      <c r="G154" s="36">
        <v>22</v>
      </c>
      <c r="H154" s="276" t="s">
        <v>118</v>
      </c>
      <c r="I154" s="279">
        <v>4</v>
      </c>
      <c r="J154" s="33" t="s">
        <v>83</v>
      </c>
      <c r="K154" s="34">
        <v>2</v>
      </c>
    </row>
    <row r="155" spans="2:11" ht="66" customHeight="1">
      <c r="B155" s="29" t="s">
        <v>133</v>
      </c>
      <c r="C155" s="30">
        <v>4</v>
      </c>
      <c r="D155" s="31" t="s">
        <v>126</v>
      </c>
      <c r="E155" s="32">
        <v>9</v>
      </c>
      <c r="F155" s="35" t="s">
        <v>107</v>
      </c>
      <c r="G155" s="36">
        <v>18</v>
      </c>
      <c r="H155" s="276" t="s">
        <v>115</v>
      </c>
      <c r="I155" s="279">
        <v>0</v>
      </c>
      <c r="J155" s="33"/>
      <c r="K155" s="34"/>
    </row>
    <row r="156" spans="2:11" ht="66" customHeight="1">
      <c r="B156" s="29" t="s">
        <v>136</v>
      </c>
      <c r="C156" s="30">
        <v>3</v>
      </c>
      <c r="D156" s="31" t="s">
        <v>127</v>
      </c>
      <c r="E156" s="32">
        <v>9</v>
      </c>
      <c r="F156" s="35"/>
      <c r="G156" s="36"/>
      <c r="H156" s="277" t="s">
        <v>119</v>
      </c>
      <c r="I156" s="280">
        <v>0</v>
      </c>
      <c r="J156" s="33"/>
      <c r="K156" s="34"/>
    </row>
    <row r="157" spans="2:11" ht="66" customHeight="1">
      <c r="B157" s="170" t="s">
        <v>135</v>
      </c>
      <c r="C157" s="171">
        <v>0</v>
      </c>
      <c r="D157" s="172"/>
      <c r="E157" s="173"/>
      <c r="F157" s="174"/>
      <c r="G157" s="175"/>
      <c r="H157" s="172"/>
      <c r="I157" s="173"/>
      <c r="J157" s="176"/>
      <c r="K157" s="177"/>
    </row>
    <row r="158" spans="2:11" ht="66" customHeight="1" thickBot="1">
      <c r="B158" s="39" t="s">
        <v>137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88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88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88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88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88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19" t="s">
        <v>46</v>
      </c>
      <c r="C160" s="320"/>
      <c r="D160" s="320"/>
      <c r="E160" s="320"/>
      <c r="F160" s="320"/>
      <c r="G160" s="320"/>
      <c r="H160" s="320"/>
      <c r="I160" s="320"/>
      <c r="J160" s="320"/>
      <c r="K160" s="321"/>
    </row>
    <row r="161" spans="2:11" ht="15.75">
      <c r="B161" s="328" t="s">
        <v>15</v>
      </c>
      <c r="C161" s="329"/>
      <c r="D161" s="324" t="s">
        <v>16</v>
      </c>
      <c r="E161" s="325"/>
      <c r="F161" s="324" t="s">
        <v>17</v>
      </c>
      <c r="G161" s="325"/>
      <c r="H161" s="324" t="s">
        <v>18</v>
      </c>
      <c r="I161" s="325"/>
      <c r="J161" s="330" t="s">
        <v>19</v>
      </c>
      <c r="K161" s="331"/>
    </row>
    <row r="162" spans="2:11" ht="39" thickBot="1">
      <c r="B162" s="47" t="s">
        <v>0</v>
      </c>
      <c r="C162" s="48" t="s">
        <v>71</v>
      </c>
      <c r="D162" s="49" t="s">
        <v>0</v>
      </c>
      <c r="E162" s="48" t="s">
        <v>71</v>
      </c>
      <c r="F162" s="49" t="s">
        <v>0</v>
      </c>
      <c r="G162" s="48" t="s">
        <v>71</v>
      </c>
      <c r="H162" s="49" t="s">
        <v>0</v>
      </c>
      <c r="I162" s="48" t="s">
        <v>71</v>
      </c>
      <c r="J162" s="50" t="s">
        <v>0</v>
      </c>
      <c r="K162" s="48" t="s">
        <v>71</v>
      </c>
    </row>
    <row r="163" spans="2:11" ht="66" customHeight="1">
      <c r="B163" s="51" t="s">
        <v>130</v>
      </c>
      <c r="C163" s="52">
        <v>5</v>
      </c>
      <c r="D163" s="53" t="s">
        <v>122</v>
      </c>
      <c r="E163" s="54">
        <v>8</v>
      </c>
      <c r="F163" s="53" t="s">
        <v>106</v>
      </c>
      <c r="G163" s="54">
        <v>7</v>
      </c>
      <c r="H163" s="53" t="s">
        <v>115</v>
      </c>
      <c r="I163" s="54">
        <v>10</v>
      </c>
      <c r="J163" s="55" t="s">
        <v>82</v>
      </c>
      <c r="K163" s="56">
        <v>6</v>
      </c>
    </row>
    <row r="164" spans="2:11" ht="66" customHeight="1">
      <c r="B164" s="57" t="s">
        <v>131</v>
      </c>
      <c r="C164" s="58">
        <v>4</v>
      </c>
      <c r="D164" s="35" t="s">
        <v>124</v>
      </c>
      <c r="E164" s="36">
        <v>4</v>
      </c>
      <c r="F164" s="35" t="s">
        <v>110</v>
      </c>
      <c r="G164" s="36">
        <v>6</v>
      </c>
      <c r="H164" s="35" t="s">
        <v>114</v>
      </c>
      <c r="I164" s="36">
        <v>4</v>
      </c>
      <c r="J164" s="59" t="s">
        <v>81</v>
      </c>
      <c r="K164" s="38">
        <v>5</v>
      </c>
    </row>
    <row r="165" spans="2:11" ht="66" customHeight="1">
      <c r="B165" s="57" t="s">
        <v>137</v>
      </c>
      <c r="C165" s="58">
        <v>4</v>
      </c>
      <c r="D165" s="35" t="s">
        <v>126</v>
      </c>
      <c r="E165" s="36">
        <v>3</v>
      </c>
      <c r="F165" s="35" t="s">
        <v>108</v>
      </c>
      <c r="G165" s="36">
        <v>3</v>
      </c>
      <c r="H165" s="35" t="s">
        <v>118</v>
      </c>
      <c r="I165" s="36">
        <v>1</v>
      </c>
      <c r="J165" s="59" t="s">
        <v>80</v>
      </c>
      <c r="K165" s="38">
        <v>5</v>
      </c>
    </row>
    <row r="166" spans="2:11" ht="66" customHeight="1">
      <c r="B166" s="57" t="s">
        <v>132</v>
      </c>
      <c r="C166" s="58">
        <v>2</v>
      </c>
      <c r="D166" s="35" t="s">
        <v>123</v>
      </c>
      <c r="E166" s="36">
        <v>3</v>
      </c>
      <c r="F166" s="283" t="s">
        <v>109</v>
      </c>
      <c r="G166" s="284">
        <v>3</v>
      </c>
      <c r="H166" s="35" t="s">
        <v>116</v>
      </c>
      <c r="I166" s="36">
        <v>1</v>
      </c>
      <c r="J166" s="59" t="s">
        <v>83</v>
      </c>
      <c r="K166" s="38">
        <v>1</v>
      </c>
    </row>
    <row r="167" spans="2:11" ht="66" customHeight="1">
      <c r="B167" s="57" t="s">
        <v>133</v>
      </c>
      <c r="C167" s="58">
        <v>1</v>
      </c>
      <c r="D167" s="35" t="s">
        <v>127</v>
      </c>
      <c r="E167" s="36">
        <v>2</v>
      </c>
      <c r="F167" s="35" t="s">
        <v>107</v>
      </c>
      <c r="G167" s="36">
        <v>3</v>
      </c>
      <c r="H167" s="35" t="s">
        <v>117</v>
      </c>
      <c r="I167" s="36">
        <v>1</v>
      </c>
      <c r="J167" s="60"/>
      <c r="K167" s="38"/>
    </row>
    <row r="168" spans="2:11" ht="66" customHeight="1">
      <c r="B168" s="178" t="s">
        <v>134</v>
      </c>
      <c r="C168" s="179">
        <v>0</v>
      </c>
      <c r="D168" s="174" t="s">
        <v>125</v>
      </c>
      <c r="E168" s="175">
        <v>1</v>
      </c>
      <c r="F168" s="180"/>
      <c r="G168" s="181"/>
      <c r="H168" s="174" t="s">
        <v>119</v>
      </c>
      <c r="I168" s="175">
        <v>0</v>
      </c>
      <c r="J168" s="182"/>
      <c r="K168" s="183"/>
    </row>
    <row r="169" spans="2:11" ht="66" customHeight="1">
      <c r="B169" s="178" t="s">
        <v>136</v>
      </c>
      <c r="C169" s="179">
        <v>0</v>
      </c>
      <c r="D169" s="174"/>
      <c r="E169" s="175"/>
      <c r="F169" s="180"/>
      <c r="G169" s="181"/>
      <c r="H169" s="174"/>
      <c r="I169" s="175"/>
      <c r="J169" s="182"/>
      <c r="K169" s="183"/>
    </row>
    <row r="170" spans="2:11" ht="66" customHeight="1" thickBot="1">
      <c r="B170" s="39" t="s">
        <v>135</v>
      </c>
      <c r="C170" s="40">
        <v>0</v>
      </c>
      <c r="D170" s="41"/>
      <c r="E170" s="42"/>
      <c r="F170" s="41"/>
      <c r="G170" s="42"/>
      <c r="H170" s="41"/>
      <c r="I170" s="42"/>
      <c r="J170" s="61"/>
      <c r="K170" s="44"/>
    </row>
    <row r="171" spans="3:11" ht="31.5" customHeight="1">
      <c r="C171" s="188">
        <f>IF(AND(C163="",C164="",C165="",C166="",C167="",C168="",C169="",C170=""),"",IF(AND(C163&gt;=C164,C164&gt;=C165,C165&gt;=C166,C166&gt;=C167,C167&gt;=C168,C168&gt;=C169,C169&gt;=C170),"","ΠΡΟΣΟΧΗ ΤΑΞΙΝΟΜΗΣΗ"))</f>
      </c>
      <c r="E171" s="188">
        <f>IF(AND(E163="",E164="",E165="",E166="",E167="",E168="",E169="",E170=""),"",IF(AND(E163&gt;=E164,E164&gt;=E165,E165&gt;=E166,E166&gt;=E167,E167&gt;=E168,E168&gt;=E169,E169&gt;=E170),"","ΠΡΟΣΟΧΗ ΤΑΞΙΝΟΜΗΣΗ"))</f>
      </c>
      <c r="G171" s="188">
        <f>IF(AND(G163="",G164="",G165="",G166="",G167="",G168="",G169="",G170=""),"",IF(AND(G163&gt;=G164,G164&gt;=G165,G165&gt;=G166,G166&gt;=G167,G167&gt;=G168,G168&gt;=G169,G169&gt;=G170),"","ΠΡΟΣΟΧΗ ΤΑΞΙΝΟΜΗΣΗ"))</f>
      </c>
      <c r="I171" s="188">
        <f>IF(AND(I163="",I164="",I165="",I166="",I167="",I168="",I169="",I170=""),"",IF(AND(I163&gt;=I164,I164&gt;=I165,I165&gt;=I166,I166&gt;=I167,I167&gt;=I168,I168&gt;=I169,I169&gt;=I170),"","ΠΡΟΣΟΧΗ ΤΑΞΙΝΟΜΗΣΗ"))</f>
      </c>
      <c r="K171" s="188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5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S29" sqref="S29"/>
    </sheetView>
  </sheetViews>
  <sheetFormatPr defaultColWidth="9.140625" defaultRowHeight="15"/>
  <cols>
    <col min="1" max="1" width="4.28125" style="189" bestFit="1" customWidth="1"/>
    <col min="2" max="2" width="57.28125" style="190" customWidth="1"/>
    <col min="3" max="3" width="13.140625" style="189" customWidth="1"/>
    <col min="4" max="8" width="11.140625" style="189" customWidth="1"/>
    <col min="9" max="9" width="13.28125" style="189" customWidth="1"/>
    <col min="10" max="13" width="11.140625" style="189" customWidth="1"/>
    <col min="14" max="14" width="8.8515625" style="189" customWidth="1"/>
    <col min="15" max="15" width="10.28125" style="189" customWidth="1"/>
    <col min="16" max="16384" width="9.140625" style="191" customWidth="1"/>
  </cols>
  <sheetData>
    <row r="1" ht="13.5" thickBot="1"/>
    <row r="2" spans="1:15" ht="24" customHeight="1" thickBot="1">
      <c r="A2" s="332" t="s">
        <v>70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4"/>
    </row>
    <row r="3" spans="2:3" ht="17.25" customHeight="1">
      <c r="B3" s="246" t="s">
        <v>14</v>
      </c>
      <c r="C3" s="263" t="s">
        <v>79</v>
      </c>
    </row>
    <row r="4" ht="13.5" thickBot="1"/>
    <row r="5" spans="1:19" ht="16.5" thickBot="1">
      <c r="A5" s="335" t="s">
        <v>129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7"/>
    </row>
    <row r="6" spans="1:22" s="190" customFormat="1" ht="34.5" customHeight="1">
      <c r="A6" s="338" t="s">
        <v>21</v>
      </c>
      <c r="B6" s="339"/>
      <c r="C6" s="344" t="s">
        <v>48</v>
      </c>
      <c r="D6" s="345"/>
      <c r="E6" s="344" t="s">
        <v>49</v>
      </c>
      <c r="F6" s="345"/>
      <c r="G6" s="344" t="s">
        <v>50</v>
      </c>
      <c r="H6" s="345"/>
      <c r="I6" s="344" t="s">
        <v>102</v>
      </c>
      <c r="J6" s="345"/>
      <c r="K6" s="344" t="s">
        <v>51</v>
      </c>
      <c r="L6" s="345"/>
      <c r="M6" s="348" t="s">
        <v>74</v>
      </c>
      <c r="N6" s="349"/>
      <c r="O6" s="344" t="s">
        <v>52</v>
      </c>
      <c r="P6" s="345"/>
      <c r="Q6" s="344" t="s">
        <v>53</v>
      </c>
      <c r="R6" s="345"/>
      <c r="S6" s="352" t="s">
        <v>22</v>
      </c>
      <c r="T6" s="192"/>
      <c r="U6" s="355"/>
      <c r="V6" s="355"/>
    </row>
    <row r="7" spans="1:22" s="190" customFormat="1" ht="34.5" customHeight="1">
      <c r="A7" s="340"/>
      <c r="B7" s="341"/>
      <c r="C7" s="346"/>
      <c r="D7" s="347"/>
      <c r="E7" s="346"/>
      <c r="F7" s="347"/>
      <c r="G7" s="346"/>
      <c r="H7" s="347"/>
      <c r="I7" s="346"/>
      <c r="J7" s="347"/>
      <c r="K7" s="346"/>
      <c r="L7" s="347"/>
      <c r="M7" s="350"/>
      <c r="N7" s="351"/>
      <c r="O7" s="346"/>
      <c r="P7" s="347"/>
      <c r="Q7" s="346"/>
      <c r="R7" s="347"/>
      <c r="S7" s="353"/>
      <c r="T7" s="192"/>
      <c r="U7" s="355"/>
      <c r="V7" s="355"/>
    </row>
    <row r="8" spans="1:22" ht="13.5" customHeight="1" thickBot="1">
      <c r="A8" s="342"/>
      <c r="B8" s="343"/>
      <c r="C8" s="193" t="s">
        <v>23</v>
      </c>
      <c r="D8" s="194" t="s">
        <v>24</v>
      </c>
      <c r="E8" s="195" t="s">
        <v>23</v>
      </c>
      <c r="F8" s="194" t="s">
        <v>24</v>
      </c>
      <c r="G8" s="195" t="s">
        <v>23</v>
      </c>
      <c r="H8" s="194" t="s">
        <v>24</v>
      </c>
      <c r="I8" s="195" t="s">
        <v>23</v>
      </c>
      <c r="J8" s="194" t="s">
        <v>24</v>
      </c>
      <c r="K8" s="195" t="s">
        <v>23</v>
      </c>
      <c r="L8" s="194" t="s">
        <v>24</v>
      </c>
      <c r="M8" s="195" t="s">
        <v>23</v>
      </c>
      <c r="N8" s="196" t="s">
        <v>24</v>
      </c>
      <c r="O8" s="195" t="s">
        <v>23</v>
      </c>
      <c r="P8" s="194" t="s">
        <v>24</v>
      </c>
      <c r="Q8" s="195" t="s">
        <v>23</v>
      </c>
      <c r="R8" s="194" t="s">
        <v>24</v>
      </c>
      <c r="S8" s="354"/>
      <c r="T8" s="197"/>
      <c r="U8" s="355"/>
      <c r="V8" s="355"/>
    </row>
    <row r="9" spans="1:22" ht="15">
      <c r="A9" s="247">
        <v>1</v>
      </c>
      <c r="B9" s="219" t="s">
        <v>84</v>
      </c>
      <c r="C9" s="220">
        <v>12.229999999999999</v>
      </c>
      <c r="D9" s="221">
        <v>105.1590713671539</v>
      </c>
      <c r="E9" s="222">
        <v>12.100000000000001</v>
      </c>
      <c r="F9" s="221">
        <v>104.04127257093722</v>
      </c>
      <c r="G9" s="220">
        <v>12.09</v>
      </c>
      <c r="H9" s="221">
        <v>103.95528804815133</v>
      </c>
      <c r="I9" s="220">
        <v>11.84</v>
      </c>
      <c r="J9" s="221">
        <v>101.80567497850386</v>
      </c>
      <c r="K9" s="222">
        <v>12.93</v>
      </c>
      <c r="L9" s="221">
        <v>111.1779879621668</v>
      </c>
      <c r="M9" s="220">
        <v>11.76</v>
      </c>
      <c r="N9" s="221">
        <v>101.11779879621668</v>
      </c>
      <c r="O9" s="220">
        <v>11.63</v>
      </c>
      <c r="P9" s="221">
        <v>100</v>
      </c>
      <c r="Q9" s="222">
        <v>12.719999999999999</v>
      </c>
      <c r="R9" s="221">
        <v>109.37231298366292</v>
      </c>
      <c r="S9" s="223">
        <v>11.63</v>
      </c>
      <c r="T9" s="198"/>
      <c r="U9" s="199"/>
      <c r="V9" s="199"/>
    </row>
    <row r="10" spans="1:22" ht="15">
      <c r="A10" s="248">
        <v>2</v>
      </c>
      <c r="B10" s="224" t="s">
        <v>85</v>
      </c>
      <c r="C10" s="225">
        <v>2.27</v>
      </c>
      <c r="D10" s="226">
        <v>107.0754716981132</v>
      </c>
      <c r="E10" s="227">
        <v>2.25</v>
      </c>
      <c r="F10" s="226">
        <v>106.13207547169812</v>
      </c>
      <c r="G10" s="225">
        <v>2.12</v>
      </c>
      <c r="H10" s="226">
        <v>100</v>
      </c>
      <c r="I10" s="225">
        <v>2.5</v>
      </c>
      <c r="J10" s="226">
        <v>117.92452830188678</v>
      </c>
      <c r="K10" s="227">
        <v>2.27</v>
      </c>
      <c r="L10" s="226">
        <v>107.0754716981132</v>
      </c>
      <c r="M10" s="225">
        <v>2.3</v>
      </c>
      <c r="N10" s="226">
        <v>108.49056603773583</v>
      </c>
      <c r="O10" s="225">
        <v>2.2</v>
      </c>
      <c r="P10" s="226">
        <v>103.77358490566037</v>
      </c>
      <c r="Q10" s="227">
        <v>2.34</v>
      </c>
      <c r="R10" s="226">
        <v>110.37735849056602</v>
      </c>
      <c r="S10" s="223">
        <v>2.12</v>
      </c>
      <c r="T10" s="198"/>
      <c r="U10" s="199"/>
      <c r="V10" s="199"/>
    </row>
    <row r="11" spans="1:22" ht="15">
      <c r="A11" s="247">
        <v>3</v>
      </c>
      <c r="B11" s="224" t="s">
        <v>86</v>
      </c>
      <c r="C11" s="225">
        <v>5.57</v>
      </c>
      <c r="D11" s="226">
        <v>100.36036036036037</v>
      </c>
      <c r="E11" s="227">
        <v>5.96</v>
      </c>
      <c r="F11" s="226">
        <v>107.3873873873874</v>
      </c>
      <c r="G11" s="225">
        <v>5.55</v>
      </c>
      <c r="H11" s="226">
        <v>100</v>
      </c>
      <c r="I11" s="225">
        <v>5.82</v>
      </c>
      <c r="J11" s="226">
        <v>104.86486486486488</v>
      </c>
      <c r="K11" s="227">
        <v>5.91</v>
      </c>
      <c r="L11" s="226">
        <v>106.48648648648648</v>
      </c>
      <c r="M11" s="225">
        <v>6.09</v>
      </c>
      <c r="N11" s="226">
        <v>109.72972972972974</v>
      </c>
      <c r="O11" s="225">
        <v>5.9</v>
      </c>
      <c r="P11" s="226">
        <v>106.30630630630631</v>
      </c>
      <c r="Q11" s="227">
        <v>6.07</v>
      </c>
      <c r="R11" s="226">
        <v>109.36936936936938</v>
      </c>
      <c r="S11" s="223">
        <v>5.55</v>
      </c>
      <c r="T11" s="198"/>
      <c r="U11" s="199"/>
      <c r="V11" s="199"/>
    </row>
    <row r="12" spans="1:22" ht="15">
      <c r="A12" s="248">
        <v>4</v>
      </c>
      <c r="B12" s="224" t="s">
        <v>87</v>
      </c>
      <c r="C12" s="225">
        <v>24.409999999999997</v>
      </c>
      <c r="D12" s="226">
        <v>116.96214662194535</v>
      </c>
      <c r="E12" s="227">
        <v>25.14</v>
      </c>
      <c r="F12" s="226">
        <v>120.4599904168663</v>
      </c>
      <c r="G12" s="225">
        <v>22.24</v>
      </c>
      <c r="H12" s="226">
        <v>106.5644465740297</v>
      </c>
      <c r="I12" s="225">
        <v>25.61</v>
      </c>
      <c r="J12" s="226">
        <v>122.71202683277431</v>
      </c>
      <c r="K12" s="227">
        <v>20.87</v>
      </c>
      <c r="L12" s="226">
        <v>100</v>
      </c>
      <c r="M12" s="225">
        <v>24.349999999999998</v>
      </c>
      <c r="N12" s="226">
        <v>116.6746526114039</v>
      </c>
      <c r="O12" s="225">
        <v>23.52</v>
      </c>
      <c r="P12" s="226">
        <v>112.69765213224723</v>
      </c>
      <c r="Q12" s="227">
        <v>25.82</v>
      </c>
      <c r="R12" s="226">
        <v>123.71825586966938</v>
      </c>
      <c r="S12" s="223">
        <v>20.87</v>
      </c>
      <c r="T12" s="198"/>
      <c r="U12" s="199"/>
      <c r="V12" s="199"/>
    </row>
    <row r="13" spans="1:22" ht="15">
      <c r="A13" s="247">
        <v>5</v>
      </c>
      <c r="B13" s="224" t="s">
        <v>88</v>
      </c>
      <c r="C13" s="225">
        <v>2.9699999999999998</v>
      </c>
      <c r="D13" s="226">
        <v>106.8345323741007</v>
      </c>
      <c r="E13" s="227">
        <v>2.9699999999999998</v>
      </c>
      <c r="F13" s="226">
        <v>106.8345323741007</v>
      </c>
      <c r="G13" s="225">
        <v>2.7800000000000002</v>
      </c>
      <c r="H13" s="226">
        <v>100</v>
      </c>
      <c r="I13" s="225">
        <v>2.95</v>
      </c>
      <c r="J13" s="226">
        <v>106.11510791366908</v>
      </c>
      <c r="K13" s="227">
        <v>2.9400000000000004</v>
      </c>
      <c r="L13" s="226">
        <v>105.75539568345324</v>
      </c>
      <c r="M13" s="225">
        <v>2.9699999999999998</v>
      </c>
      <c r="N13" s="226">
        <v>106.8345323741007</v>
      </c>
      <c r="O13" s="225">
        <v>2.86</v>
      </c>
      <c r="P13" s="226">
        <v>102.8776978417266</v>
      </c>
      <c r="Q13" s="227">
        <v>2.87</v>
      </c>
      <c r="R13" s="226">
        <v>103.23741007194245</v>
      </c>
      <c r="S13" s="223">
        <v>2.7800000000000002</v>
      </c>
      <c r="T13" s="198"/>
      <c r="U13" s="199"/>
      <c r="V13" s="199"/>
    </row>
    <row r="14" spans="1:22" ht="15">
      <c r="A14" s="247">
        <v>6</v>
      </c>
      <c r="B14" s="224" t="s">
        <v>89</v>
      </c>
      <c r="C14" s="225">
        <v>5.68</v>
      </c>
      <c r="D14" s="226">
        <v>122.94372294372293</v>
      </c>
      <c r="E14" s="227">
        <v>5.85</v>
      </c>
      <c r="F14" s="226">
        <v>126.62337662337661</v>
      </c>
      <c r="G14" s="225">
        <v>5.359999999999999</v>
      </c>
      <c r="H14" s="226">
        <v>116.01731601731599</v>
      </c>
      <c r="I14" s="225">
        <v>5.83</v>
      </c>
      <c r="J14" s="226">
        <v>126.19047619047619</v>
      </c>
      <c r="K14" s="227">
        <v>5.62</v>
      </c>
      <c r="L14" s="226">
        <v>121.64502164502164</v>
      </c>
      <c r="M14" s="225">
        <v>4.62</v>
      </c>
      <c r="N14" s="226">
        <v>100</v>
      </c>
      <c r="O14" s="225">
        <v>5.45</v>
      </c>
      <c r="P14" s="226">
        <v>117.96536796536796</v>
      </c>
      <c r="Q14" s="227">
        <v>4.97</v>
      </c>
      <c r="R14" s="226">
        <v>107.57575757575756</v>
      </c>
      <c r="S14" s="223">
        <v>4.62</v>
      </c>
      <c r="T14" s="198"/>
      <c r="U14" s="199"/>
      <c r="V14" s="199"/>
    </row>
    <row r="15" spans="1:22" ht="15">
      <c r="A15" s="247">
        <v>7</v>
      </c>
      <c r="B15" s="224" t="s">
        <v>91</v>
      </c>
      <c r="C15" s="225">
        <v>7.6899999999999995</v>
      </c>
      <c r="D15" s="226">
        <v>100</v>
      </c>
      <c r="E15" s="227">
        <v>9.42</v>
      </c>
      <c r="F15" s="226">
        <v>122.49674902470741</v>
      </c>
      <c r="G15" s="225">
        <v>7.8100000000000005</v>
      </c>
      <c r="H15" s="226">
        <v>101.56046814044215</v>
      </c>
      <c r="I15" s="225">
        <v>10.25</v>
      </c>
      <c r="J15" s="226">
        <v>133.28998699609883</v>
      </c>
      <c r="K15" s="227">
        <v>9.219999999999999</v>
      </c>
      <c r="L15" s="226">
        <v>119.89596879063717</v>
      </c>
      <c r="M15" s="225">
        <v>9.73</v>
      </c>
      <c r="N15" s="226">
        <v>126.52795838751626</v>
      </c>
      <c r="O15" s="225">
        <v>9.6</v>
      </c>
      <c r="P15" s="226">
        <v>124.83745123537062</v>
      </c>
      <c r="Q15" s="227">
        <v>8.25</v>
      </c>
      <c r="R15" s="226">
        <v>107.28218465539663</v>
      </c>
      <c r="S15" s="223">
        <v>7.6899999999999995</v>
      </c>
      <c r="T15" s="198"/>
      <c r="U15" s="199"/>
      <c r="V15" s="199"/>
    </row>
    <row r="16" spans="1:22" ht="15">
      <c r="A16" s="247">
        <v>8</v>
      </c>
      <c r="B16" s="224" t="s">
        <v>92</v>
      </c>
      <c r="C16" s="225">
        <v>13.07</v>
      </c>
      <c r="D16" s="226">
        <v>106.69387755102039</v>
      </c>
      <c r="E16" s="227">
        <v>13.47</v>
      </c>
      <c r="F16" s="226">
        <v>109.9591836734694</v>
      </c>
      <c r="G16" s="225">
        <v>12.47</v>
      </c>
      <c r="H16" s="226">
        <v>101.79591836734694</v>
      </c>
      <c r="I16" s="225">
        <v>13.85</v>
      </c>
      <c r="J16" s="226">
        <v>113.06122448979592</v>
      </c>
      <c r="K16" s="227">
        <v>13.95</v>
      </c>
      <c r="L16" s="226">
        <v>113.87755102040815</v>
      </c>
      <c r="M16" s="225">
        <v>12.25</v>
      </c>
      <c r="N16" s="226">
        <v>100</v>
      </c>
      <c r="O16" s="225">
        <v>12.38</v>
      </c>
      <c r="P16" s="226">
        <v>101.06122448979593</v>
      </c>
      <c r="Q16" s="227">
        <v>14.11</v>
      </c>
      <c r="R16" s="226">
        <v>115.18367346938776</v>
      </c>
      <c r="S16" s="223">
        <v>12.25</v>
      </c>
      <c r="T16" s="198"/>
      <c r="U16" s="199"/>
      <c r="V16" s="199"/>
    </row>
    <row r="17" spans="1:22" ht="15">
      <c r="A17" s="247">
        <v>9</v>
      </c>
      <c r="B17" s="224" t="s">
        <v>93</v>
      </c>
      <c r="C17" s="225">
        <v>14.35</v>
      </c>
      <c r="D17" s="226">
        <v>118.59504132231405</v>
      </c>
      <c r="E17" s="227">
        <v>14.28</v>
      </c>
      <c r="F17" s="226">
        <v>118.01652892561982</v>
      </c>
      <c r="G17" s="225">
        <v>13.47</v>
      </c>
      <c r="H17" s="226">
        <v>111.32231404958677</v>
      </c>
      <c r="I17" s="225">
        <v>16.32</v>
      </c>
      <c r="J17" s="226">
        <v>134.87603305785123</v>
      </c>
      <c r="K17" s="227">
        <v>15.049999999999999</v>
      </c>
      <c r="L17" s="226">
        <v>124.38016528925617</v>
      </c>
      <c r="M17" s="225">
        <v>17.099999999999998</v>
      </c>
      <c r="N17" s="226">
        <v>141.32231404958674</v>
      </c>
      <c r="O17" s="225">
        <v>12.100000000000001</v>
      </c>
      <c r="P17" s="226">
        <v>100</v>
      </c>
      <c r="Q17" s="227">
        <v>16.41</v>
      </c>
      <c r="R17" s="226">
        <v>135.6198347107438</v>
      </c>
      <c r="S17" s="223">
        <v>12.100000000000001</v>
      </c>
      <c r="T17" s="198"/>
      <c r="U17" s="199"/>
      <c r="V17" s="199"/>
    </row>
    <row r="18" spans="1:22" ht="15">
      <c r="A18" s="247">
        <v>10</v>
      </c>
      <c r="B18" s="224" t="s">
        <v>94</v>
      </c>
      <c r="C18" s="225">
        <v>21</v>
      </c>
      <c r="D18" s="226">
        <v>106.54490106544903</v>
      </c>
      <c r="E18" s="227">
        <v>21.369999999999997</v>
      </c>
      <c r="F18" s="226">
        <v>108.42212075088788</v>
      </c>
      <c r="G18" s="225">
        <v>20.88</v>
      </c>
      <c r="H18" s="226">
        <v>105.93607305936075</v>
      </c>
      <c r="I18" s="225">
        <v>21.46</v>
      </c>
      <c r="J18" s="226">
        <v>108.87874175545412</v>
      </c>
      <c r="K18" s="227">
        <v>20.919999999999998</v>
      </c>
      <c r="L18" s="226">
        <v>106.13901572805682</v>
      </c>
      <c r="M18" s="225">
        <v>19.709999999999997</v>
      </c>
      <c r="N18" s="226">
        <v>100</v>
      </c>
      <c r="O18" s="225">
        <v>22.5</v>
      </c>
      <c r="P18" s="226">
        <v>114.15525114155251</v>
      </c>
      <c r="Q18" s="227">
        <v>23.3</v>
      </c>
      <c r="R18" s="226">
        <v>118.2141045154744</v>
      </c>
      <c r="S18" s="223">
        <v>19.709999999999997</v>
      </c>
      <c r="T18" s="198"/>
      <c r="U18" s="199"/>
      <c r="V18" s="199"/>
    </row>
    <row r="19" spans="1:22" ht="15">
      <c r="A19" s="247">
        <v>11</v>
      </c>
      <c r="B19" s="224" t="s">
        <v>95</v>
      </c>
      <c r="C19" s="225">
        <v>2.99</v>
      </c>
      <c r="D19" s="226">
        <v>124.58333333333336</v>
      </c>
      <c r="E19" s="227">
        <v>3.49</v>
      </c>
      <c r="F19" s="226">
        <v>145.41666666666669</v>
      </c>
      <c r="G19" s="225">
        <v>3.15</v>
      </c>
      <c r="H19" s="226">
        <v>131.25</v>
      </c>
      <c r="I19" s="225">
        <v>3.4</v>
      </c>
      <c r="J19" s="226">
        <v>141.66666666666669</v>
      </c>
      <c r="K19" s="227">
        <v>3.47</v>
      </c>
      <c r="L19" s="226">
        <v>144.58333333333334</v>
      </c>
      <c r="M19" s="225">
        <v>3.07</v>
      </c>
      <c r="N19" s="226">
        <v>127.91666666666666</v>
      </c>
      <c r="O19" s="225">
        <v>2.4</v>
      </c>
      <c r="P19" s="226">
        <v>100</v>
      </c>
      <c r="Q19" s="227">
        <v>3.5</v>
      </c>
      <c r="R19" s="226">
        <v>145.83333333333334</v>
      </c>
      <c r="S19" s="223">
        <v>2.4</v>
      </c>
      <c r="T19" s="198"/>
      <c r="U19" s="199"/>
      <c r="V19" s="199"/>
    </row>
    <row r="20" spans="1:22" ht="15">
      <c r="A20" s="247">
        <v>12</v>
      </c>
      <c r="B20" s="224" t="s">
        <v>96</v>
      </c>
      <c r="C20" s="225">
        <v>16.28</v>
      </c>
      <c r="D20" s="226">
        <v>135.10373443983403</v>
      </c>
      <c r="E20" s="227">
        <v>15.940000000000001</v>
      </c>
      <c r="F20" s="226">
        <v>132.28215767634853</v>
      </c>
      <c r="G20" s="225">
        <v>17.369999999999997</v>
      </c>
      <c r="H20" s="226">
        <v>144.14937759336098</v>
      </c>
      <c r="I20" s="225">
        <v>17.8</v>
      </c>
      <c r="J20" s="226">
        <v>147.71784232365147</v>
      </c>
      <c r="K20" s="227">
        <v>17.240000000000002</v>
      </c>
      <c r="L20" s="226">
        <v>143.07053941908714</v>
      </c>
      <c r="M20" s="225">
        <v>17.220000000000002</v>
      </c>
      <c r="N20" s="226">
        <v>142.9045643153527</v>
      </c>
      <c r="O20" s="225">
        <v>12.05</v>
      </c>
      <c r="P20" s="226">
        <v>100</v>
      </c>
      <c r="Q20" s="227">
        <v>17.220000000000002</v>
      </c>
      <c r="R20" s="226">
        <v>142.9045643153527</v>
      </c>
      <c r="S20" s="223">
        <v>12.05</v>
      </c>
      <c r="T20" s="198"/>
      <c r="U20" s="199"/>
      <c r="V20" s="199"/>
    </row>
    <row r="21" spans="1:22" ht="15">
      <c r="A21" s="248">
        <v>13</v>
      </c>
      <c r="B21" s="224" t="s">
        <v>97</v>
      </c>
      <c r="C21" s="225">
        <v>3.6999999999999997</v>
      </c>
      <c r="D21" s="226">
        <v>107.24637681159422</v>
      </c>
      <c r="E21" s="227">
        <v>3.6799999999999997</v>
      </c>
      <c r="F21" s="226">
        <v>106.66666666666667</v>
      </c>
      <c r="G21" s="225">
        <v>3.47</v>
      </c>
      <c r="H21" s="226">
        <v>100.57971014492755</v>
      </c>
      <c r="I21" s="225">
        <v>4.15</v>
      </c>
      <c r="J21" s="226">
        <v>120.2898550724638</v>
      </c>
      <c r="K21" s="227">
        <v>3.65</v>
      </c>
      <c r="L21" s="226">
        <v>105.79710144927536</v>
      </c>
      <c r="M21" s="225">
        <v>3.6999999999999997</v>
      </c>
      <c r="N21" s="226">
        <v>107.24637681159422</v>
      </c>
      <c r="O21" s="225">
        <v>3.4499999999999997</v>
      </c>
      <c r="P21" s="226">
        <v>100</v>
      </c>
      <c r="Q21" s="227">
        <v>3.6999999999999997</v>
      </c>
      <c r="R21" s="226">
        <v>107.24637681159422</v>
      </c>
      <c r="S21" s="223">
        <v>3.4499999999999997</v>
      </c>
      <c r="T21" s="198"/>
      <c r="U21" s="199"/>
      <c r="V21" s="199"/>
    </row>
    <row r="22" spans="1:22" ht="15">
      <c r="A22" s="247">
        <v>14</v>
      </c>
      <c r="B22" s="224" t="s">
        <v>98</v>
      </c>
      <c r="C22" s="225">
        <v>9.78</v>
      </c>
      <c r="D22" s="226">
        <v>100</v>
      </c>
      <c r="E22" s="227">
        <v>10.27</v>
      </c>
      <c r="F22" s="226">
        <v>105.01022494887526</v>
      </c>
      <c r="G22" s="225">
        <v>10.16</v>
      </c>
      <c r="H22" s="226">
        <v>103.88548057259715</v>
      </c>
      <c r="I22" s="225">
        <v>10.649999999999999</v>
      </c>
      <c r="J22" s="226">
        <v>108.89570552147238</v>
      </c>
      <c r="K22" s="227">
        <v>10.329999999999998</v>
      </c>
      <c r="L22" s="226">
        <v>105.62372188139058</v>
      </c>
      <c r="M22" s="225">
        <v>10.520000000000001</v>
      </c>
      <c r="N22" s="226">
        <v>107.5664621676892</v>
      </c>
      <c r="O22" s="225">
        <v>10</v>
      </c>
      <c r="P22" s="226">
        <v>102.24948875255623</v>
      </c>
      <c r="Q22" s="227">
        <v>10.38</v>
      </c>
      <c r="R22" s="226">
        <v>106.13496932515338</v>
      </c>
      <c r="S22" s="223">
        <v>9.78</v>
      </c>
      <c r="T22" s="198"/>
      <c r="U22" s="199"/>
      <c r="V22" s="199"/>
    </row>
    <row r="23" spans="1:22" ht="15">
      <c r="A23" s="247">
        <v>15</v>
      </c>
      <c r="B23" s="224" t="s">
        <v>99</v>
      </c>
      <c r="C23" s="225">
        <v>18.57</v>
      </c>
      <c r="D23" s="226">
        <v>118.35564053537286</v>
      </c>
      <c r="E23" s="227">
        <v>21</v>
      </c>
      <c r="F23" s="226">
        <v>133.8432122370937</v>
      </c>
      <c r="G23" s="225">
        <v>15.689999999999998</v>
      </c>
      <c r="H23" s="226">
        <v>100</v>
      </c>
      <c r="I23" s="225">
        <v>21.299999999999997</v>
      </c>
      <c r="J23" s="226">
        <v>135.75525812619503</v>
      </c>
      <c r="K23" s="227">
        <v>20.840000000000003</v>
      </c>
      <c r="L23" s="226">
        <v>132.82345442957302</v>
      </c>
      <c r="M23" s="225">
        <v>19.93</v>
      </c>
      <c r="N23" s="226">
        <v>127.02358189929895</v>
      </c>
      <c r="O23" s="225">
        <v>15.72</v>
      </c>
      <c r="P23" s="226">
        <v>100.19120458891015</v>
      </c>
      <c r="Q23" s="227">
        <v>17.34</v>
      </c>
      <c r="R23" s="226">
        <v>110.51625239005737</v>
      </c>
      <c r="S23" s="223">
        <v>15.689999999999998</v>
      </c>
      <c r="T23" s="198"/>
      <c r="U23" s="199"/>
      <c r="V23" s="199"/>
    </row>
    <row r="24" spans="1:22" ht="15">
      <c r="A24" s="248">
        <v>16</v>
      </c>
      <c r="B24" s="224" t="s">
        <v>100</v>
      </c>
      <c r="C24" s="225">
        <v>16.8</v>
      </c>
      <c r="D24" s="226">
        <v>108.66752910737387</v>
      </c>
      <c r="E24" s="227">
        <v>17.22</v>
      </c>
      <c r="F24" s="226">
        <v>111.38421733505821</v>
      </c>
      <c r="G24" s="225">
        <v>17.709999999999997</v>
      </c>
      <c r="H24" s="226">
        <v>114.55368693402328</v>
      </c>
      <c r="I24" s="225">
        <v>17.59</v>
      </c>
      <c r="J24" s="226">
        <v>113.77749029754204</v>
      </c>
      <c r="K24" s="227">
        <v>17.23</v>
      </c>
      <c r="L24" s="226">
        <v>111.44890038809834</v>
      </c>
      <c r="M24" s="225">
        <v>15.459999999999999</v>
      </c>
      <c r="N24" s="226">
        <v>100</v>
      </c>
      <c r="O24" s="225">
        <v>17.52</v>
      </c>
      <c r="P24" s="226">
        <v>113.32470892626132</v>
      </c>
      <c r="Q24" s="227">
        <v>18.62</v>
      </c>
      <c r="R24" s="226">
        <v>120.43984476067271</v>
      </c>
      <c r="S24" s="223">
        <v>15.459999999999999</v>
      </c>
      <c r="T24" s="198"/>
      <c r="U24" s="199"/>
      <c r="V24" s="199"/>
    </row>
    <row r="25" spans="1:15" s="200" customFormat="1" ht="15.75" thickBot="1">
      <c r="A25" s="204"/>
      <c r="B25" s="265"/>
      <c r="C25" s="266"/>
      <c r="D25" s="267"/>
      <c r="E25" s="267"/>
      <c r="F25" s="267"/>
      <c r="G25" s="266"/>
      <c r="H25" s="267"/>
      <c r="I25" s="266"/>
      <c r="J25" s="267"/>
      <c r="K25" s="267"/>
      <c r="L25" s="267"/>
      <c r="M25" s="266"/>
      <c r="N25" s="267"/>
      <c r="O25" s="268"/>
    </row>
    <row r="26" spans="1:15" s="200" customFormat="1" ht="16.5" thickBot="1">
      <c r="A26" s="356" t="s">
        <v>128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8"/>
    </row>
    <row r="27" spans="1:15" ht="12.75" customHeight="1">
      <c r="A27" s="338" t="s">
        <v>21</v>
      </c>
      <c r="B27" s="339"/>
      <c r="C27" s="359" t="s">
        <v>75</v>
      </c>
      <c r="D27" s="360"/>
      <c r="E27" s="363" t="s">
        <v>76</v>
      </c>
      <c r="F27" s="360"/>
      <c r="G27" s="363" t="s">
        <v>54</v>
      </c>
      <c r="H27" s="360"/>
      <c r="I27" s="363" t="s">
        <v>103</v>
      </c>
      <c r="J27" s="360"/>
      <c r="K27" s="363" t="s">
        <v>77</v>
      </c>
      <c r="L27" s="360"/>
      <c r="M27" s="363" t="s">
        <v>78</v>
      </c>
      <c r="N27" s="359"/>
      <c r="O27" s="365" t="s">
        <v>22</v>
      </c>
    </row>
    <row r="28" spans="1:15" s="190" customFormat="1" ht="41.25" customHeight="1">
      <c r="A28" s="340"/>
      <c r="B28" s="341"/>
      <c r="C28" s="361"/>
      <c r="D28" s="362"/>
      <c r="E28" s="364"/>
      <c r="F28" s="362"/>
      <c r="G28" s="364"/>
      <c r="H28" s="362"/>
      <c r="I28" s="364"/>
      <c r="J28" s="362"/>
      <c r="K28" s="364"/>
      <c r="L28" s="362"/>
      <c r="M28" s="364"/>
      <c r="N28" s="361"/>
      <c r="O28" s="366"/>
    </row>
    <row r="29" spans="1:15" s="190" customFormat="1" ht="37.5" customHeight="1" thickBot="1">
      <c r="A29" s="342"/>
      <c r="B29" s="343"/>
      <c r="C29" s="270" t="s">
        <v>23</v>
      </c>
      <c r="D29" s="202" t="s">
        <v>24</v>
      </c>
      <c r="E29" s="201" t="s">
        <v>23</v>
      </c>
      <c r="F29" s="202" t="s">
        <v>24</v>
      </c>
      <c r="G29" s="201" t="s">
        <v>23</v>
      </c>
      <c r="H29" s="202" t="s">
        <v>24</v>
      </c>
      <c r="I29" s="201" t="s">
        <v>23</v>
      </c>
      <c r="J29" s="202" t="s">
        <v>24</v>
      </c>
      <c r="K29" s="201" t="s">
        <v>23</v>
      </c>
      <c r="L29" s="202" t="s">
        <v>24</v>
      </c>
      <c r="M29" s="201" t="s">
        <v>23</v>
      </c>
      <c r="N29" s="203" t="s">
        <v>24</v>
      </c>
      <c r="O29" s="367"/>
    </row>
    <row r="30" spans="1:15" ht="15">
      <c r="A30" s="247">
        <v>1</v>
      </c>
      <c r="B30" s="271" t="s">
        <v>84</v>
      </c>
      <c r="C30" s="228">
        <v>4.34</v>
      </c>
      <c r="D30" s="229">
        <v>104.32692307692307</v>
      </c>
      <c r="E30" s="228">
        <v>4.16</v>
      </c>
      <c r="F30" s="229">
        <v>100</v>
      </c>
      <c r="G30" s="228">
        <v>4.47</v>
      </c>
      <c r="H30" s="229">
        <v>107.45192307692307</v>
      </c>
      <c r="I30" s="228">
        <v>4.220000000000001</v>
      </c>
      <c r="J30" s="229">
        <v>101.44230769230771</v>
      </c>
      <c r="K30" s="228">
        <v>4.16</v>
      </c>
      <c r="L30" s="229">
        <v>100</v>
      </c>
      <c r="M30" s="228">
        <v>4.47</v>
      </c>
      <c r="N30" s="229">
        <v>107.45192307692307</v>
      </c>
      <c r="O30" s="230">
        <v>4.16</v>
      </c>
    </row>
    <row r="31" spans="1:15" ht="15">
      <c r="A31" s="248">
        <v>2</v>
      </c>
      <c r="B31" s="269" t="s">
        <v>85</v>
      </c>
      <c r="C31" s="231">
        <v>1.3</v>
      </c>
      <c r="D31" s="232">
        <v>104.83870967741935</v>
      </c>
      <c r="E31" s="231">
        <v>1.3</v>
      </c>
      <c r="F31" s="232">
        <v>104.83870967741935</v>
      </c>
      <c r="G31" s="231">
        <v>1.24</v>
      </c>
      <c r="H31" s="232">
        <v>100</v>
      </c>
      <c r="I31" s="231">
        <v>1.36</v>
      </c>
      <c r="J31" s="232">
        <v>109.67741935483872</v>
      </c>
      <c r="K31" s="231">
        <v>1.29</v>
      </c>
      <c r="L31" s="232">
        <v>104.03225806451613</v>
      </c>
      <c r="M31" s="231">
        <v>1.3</v>
      </c>
      <c r="N31" s="232">
        <v>104.83870967741935</v>
      </c>
      <c r="O31" s="233">
        <v>1.24</v>
      </c>
    </row>
    <row r="32" spans="1:15" ht="15">
      <c r="A32" s="247">
        <v>3</v>
      </c>
      <c r="B32" s="269" t="s">
        <v>86</v>
      </c>
      <c r="C32" s="231">
        <v>2.26</v>
      </c>
      <c r="D32" s="232">
        <v>100</v>
      </c>
      <c r="E32" s="231">
        <v>2.26</v>
      </c>
      <c r="F32" s="232">
        <v>100</v>
      </c>
      <c r="G32" s="231">
        <v>2.26</v>
      </c>
      <c r="H32" s="232">
        <v>100</v>
      </c>
      <c r="I32" s="231">
        <v>2.37</v>
      </c>
      <c r="J32" s="232">
        <v>104.86725663716815</v>
      </c>
      <c r="K32" s="231">
        <v>2.29</v>
      </c>
      <c r="L32" s="232">
        <v>101.3274336283186</v>
      </c>
      <c r="M32" s="231">
        <v>2.26</v>
      </c>
      <c r="N32" s="232">
        <v>100</v>
      </c>
      <c r="O32" s="233">
        <v>2.26</v>
      </c>
    </row>
    <row r="33" spans="1:15" ht="15">
      <c r="A33" s="248">
        <v>4</v>
      </c>
      <c r="B33" s="269" t="s">
        <v>87</v>
      </c>
      <c r="C33" s="231">
        <v>10.27</v>
      </c>
      <c r="D33" s="232">
        <v>104.58248472505092</v>
      </c>
      <c r="E33" s="231">
        <v>10.16</v>
      </c>
      <c r="F33" s="232">
        <v>103.4623217922607</v>
      </c>
      <c r="G33" s="231">
        <v>10.26</v>
      </c>
      <c r="H33" s="232">
        <v>104.4806517311609</v>
      </c>
      <c r="I33" s="231">
        <v>9.82</v>
      </c>
      <c r="J33" s="232">
        <v>100</v>
      </c>
      <c r="K33" s="231">
        <v>10.33</v>
      </c>
      <c r="L33" s="232">
        <v>105.19348268839104</v>
      </c>
      <c r="M33" s="231">
        <v>10.1</v>
      </c>
      <c r="N33" s="232">
        <v>102.85132382892057</v>
      </c>
      <c r="O33" s="233">
        <v>9.82</v>
      </c>
    </row>
    <row r="34" spans="1:15" ht="15">
      <c r="A34" s="247">
        <v>5</v>
      </c>
      <c r="B34" s="269" t="s">
        <v>88</v>
      </c>
      <c r="C34" s="231">
        <v>5.08</v>
      </c>
      <c r="D34" s="232">
        <v>115.19274376417232</v>
      </c>
      <c r="E34" s="231">
        <v>4.890000000000001</v>
      </c>
      <c r="F34" s="232">
        <v>110.88435374149661</v>
      </c>
      <c r="G34" s="231">
        <v>5.08</v>
      </c>
      <c r="H34" s="232">
        <v>115.19274376417232</v>
      </c>
      <c r="I34" s="231">
        <v>4.41</v>
      </c>
      <c r="J34" s="232">
        <v>100</v>
      </c>
      <c r="K34" s="231">
        <v>5.1</v>
      </c>
      <c r="L34" s="232">
        <v>115.64625850340136</v>
      </c>
      <c r="M34" s="231">
        <v>5.08</v>
      </c>
      <c r="N34" s="232">
        <v>115.19274376417232</v>
      </c>
      <c r="O34" s="233">
        <v>4.41</v>
      </c>
    </row>
    <row r="35" spans="1:15" ht="15">
      <c r="A35" s="248">
        <v>6</v>
      </c>
      <c r="B35" s="269" t="s">
        <v>89</v>
      </c>
      <c r="C35" s="231">
        <v>16.77</v>
      </c>
      <c r="D35" s="232">
        <v>105.93809222994315</v>
      </c>
      <c r="E35" s="231">
        <v>15.95</v>
      </c>
      <c r="F35" s="232">
        <v>100.75805432722677</v>
      </c>
      <c r="G35" s="231">
        <v>15.83</v>
      </c>
      <c r="H35" s="232">
        <v>100</v>
      </c>
      <c r="I35" s="231">
        <v>16.659999999999997</v>
      </c>
      <c r="J35" s="232">
        <v>105.2432090966519</v>
      </c>
      <c r="K35" s="231">
        <v>16.62</v>
      </c>
      <c r="L35" s="232">
        <v>104.99052432090967</v>
      </c>
      <c r="M35" s="231">
        <v>15.850000000000001</v>
      </c>
      <c r="N35" s="232">
        <v>100.12634238787115</v>
      </c>
      <c r="O35" s="233">
        <v>15.83</v>
      </c>
    </row>
    <row r="36" spans="1:15" ht="15">
      <c r="A36" s="247">
        <v>7</v>
      </c>
      <c r="B36" s="269" t="s">
        <v>90</v>
      </c>
      <c r="C36" s="231">
        <v>8.129999999999999</v>
      </c>
      <c r="D36" s="232">
        <v>100</v>
      </c>
      <c r="E36" s="231">
        <v>8.29</v>
      </c>
      <c r="F36" s="232">
        <v>101.9680196801968</v>
      </c>
      <c r="G36" s="231">
        <v>8.36</v>
      </c>
      <c r="H36" s="232">
        <v>102.8290282902829</v>
      </c>
      <c r="I36" s="231">
        <v>8.9</v>
      </c>
      <c r="J36" s="232">
        <v>109.47109471094714</v>
      </c>
      <c r="K36" s="231">
        <v>8.97</v>
      </c>
      <c r="L36" s="232">
        <v>110.33210332103323</v>
      </c>
      <c r="M36" s="231">
        <v>8.51</v>
      </c>
      <c r="N36" s="232">
        <v>104.6740467404674</v>
      </c>
      <c r="O36" s="233">
        <v>8.129999999999999</v>
      </c>
    </row>
    <row r="37" spans="1:15" ht="15">
      <c r="A37" s="248">
        <v>8</v>
      </c>
      <c r="B37" s="269" t="s">
        <v>91</v>
      </c>
      <c r="C37" s="231">
        <v>2.55</v>
      </c>
      <c r="D37" s="232">
        <v>128.14070351758792</v>
      </c>
      <c r="E37" s="231">
        <v>1.99</v>
      </c>
      <c r="F37" s="232">
        <v>100</v>
      </c>
      <c r="G37" s="231">
        <v>2.55</v>
      </c>
      <c r="H37" s="232">
        <v>128.14070351758792</v>
      </c>
      <c r="I37" s="231">
        <v>2.29</v>
      </c>
      <c r="J37" s="232">
        <v>115.07537688442211</v>
      </c>
      <c r="K37" s="231">
        <v>2.69</v>
      </c>
      <c r="L37" s="232">
        <v>135.17587939698493</v>
      </c>
      <c r="M37" s="231">
        <v>2.55</v>
      </c>
      <c r="N37" s="232">
        <v>128.14070351758792</v>
      </c>
      <c r="O37" s="233">
        <v>1.99</v>
      </c>
    </row>
    <row r="38" spans="1:15" ht="15">
      <c r="A38" s="247">
        <v>9</v>
      </c>
      <c r="B38" s="269" t="s">
        <v>92</v>
      </c>
      <c r="C38" s="231">
        <v>12.32</v>
      </c>
      <c r="D38" s="232">
        <v>110.49327354260087</v>
      </c>
      <c r="E38" s="231">
        <v>11.84</v>
      </c>
      <c r="F38" s="232">
        <v>106.18834080717488</v>
      </c>
      <c r="G38" s="231">
        <v>11.150000000000002</v>
      </c>
      <c r="H38" s="232">
        <v>100</v>
      </c>
      <c r="I38" s="231">
        <v>12.059999999999999</v>
      </c>
      <c r="J38" s="232">
        <v>108.16143497757844</v>
      </c>
      <c r="K38" s="231">
        <v>13.1</v>
      </c>
      <c r="L38" s="232">
        <v>117.48878923766814</v>
      </c>
      <c r="M38" s="231">
        <v>12.66</v>
      </c>
      <c r="N38" s="232">
        <v>113.54260089686096</v>
      </c>
      <c r="O38" s="233">
        <v>11.150000000000002</v>
      </c>
    </row>
    <row r="39" spans="1:15" ht="15">
      <c r="A39" s="248">
        <v>10</v>
      </c>
      <c r="B39" s="269" t="s">
        <v>93</v>
      </c>
      <c r="C39" s="231">
        <v>27.330000000000005</v>
      </c>
      <c r="D39" s="232">
        <v>104.67253925698967</v>
      </c>
      <c r="E39" s="231">
        <v>26.72</v>
      </c>
      <c r="F39" s="232">
        <v>102.33626962849482</v>
      </c>
      <c r="G39" s="231">
        <v>28.26</v>
      </c>
      <c r="H39" s="232">
        <v>108.23439295289161</v>
      </c>
      <c r="I39" s="231">
        <v>27.85</v>
      </c>
      <c r="J39" s="232">
        <v>106.66411336652624</v>
      </c>
      <c r="K39" s="231">
        <v>26.660000000000004</v>
      </c>
      <c r="L39" s="232">
        <v>102.10647261585602</v>
      </c>
      <c r="M39" s="231">
        <v>26.11</v>
      </c>
      <c r="N39" s="232">
        <v>100</v>
      </c>
      <c r="O39" s="233">
        <v>26.11</v>
      </c>
    </row>
    <row r="40" spans="1:15" ht="15">
      <c r="A40" s="247">
        <v>11</v>
      </c>
      <c r="B40" s="269" t="s">
        <v>94</v>
      </c>
      <c r="C40" s="231">
        <v>12.95</v>
      </c>
      <c r="D40" s="232">
        <v>122.51655629139071</v>
      </c>
      <c r="E40" s="231">
        <v>10.65</v>
      </c>
      <c r="F40" s="232">
        <v>100.75685903500474</v>
      </c>
      <c r="G40" s="231">
        <v>12.9</v>
      </c>
      <c r="H40" s="232">
        <v>122.04351939451277</v>
      </c>
      <c r="I40" s="231">
        <v>11.719999999999999</v>
      </c>
      <c r="J40" s="232">
        <v>110.87984862819297</v>
      </c>
      <c r="K40" s="231">
        <v>13.309999999999999</v>
      </c>
      <c r="L40" s="232">
        <v>125.92242194891199</v>
      </c>
      <c r="M40" s="231">
        <v>10.57</v>
      </c>
      <c r="N40" s="232">
        <v>100</v>
      </c>
      <c r="O40" s="233">
        <v>10.57</v>
      </c>
    </row>
    <row r="41" spans="1:15" ht="15">
      <c r="A41" s="248">
        <v>12</v>
      </c>
      <c r="B41" s="269" t="s">
        <v>95</v>
      </c>
      <c r="C41" s="231">
        <v>17.63</v>
      </c>
      <c r="D41" s="232">
        <v>134.99234303215925</v>
      </c>
      <c r="E41" s="231">
        <v>13.57</v>
      </c>
      <c r="F41" s="232">
        <v>103.90505359877488</v>
      </c>
      <c r="G41" s="231">
        <v>13.06</v>
      </c>
      <c r="H41" s="232">
        <v>100</v>
      </c>
      <c r="I41" s="231">
        <v>14.31</v>
      </c>
      <c r="J41" s="232">
        <v>109.57120980091884</v>
      </c>
      <c r="K41" s="231">
        <v>15.750000000000002</v>
      </c>
      <c r="L41" s="232">
        <v>120.59724349157734</v>
      </c>
      <c r="M41" s="231">
        <v>13.129999999999999</v>
      </c>
      <c r="N41" s="232">
        <v>100.53598774885144</v>
      </c>
      <c r="O41" s="233">
        <v>13.06</v>
      </c>
    </row>
    <row r="42" spans="1:15" ht="15">
      <c r="A42" s="247">
        <v>13</v>
      </c>
      <c r="B42" s="269" t="s">
        <v>96</v>
      </c>
      <c r="C42" s="231">
        <v>8.19</v>
      </c>
      <c r="D42" s="232">
        <v>108.90957446808511</v>
      </c>
      <c r="E42" s="231">
        <v>7.74</v>
      </c>
      <c r="F42" s="232">
        <v>102.92553191489363</v>
      </c>
      <c r="G42" s="231">
        <v>7.78</v>
      </c>
      <c r="H42" s="232">
        <v>103.45744680851065</v>
      </c>
      <c r="I42" s="231">
        <v>7.52</v>
      </c>
      <c r="J42" s="232">
        <v>100</v>
      </c>
      <c r="K42" s="231">
        <v>7.75</v>
      </c>
      <c r="L42" s="232">
        <v>103.05851063829788</v>
      </c>
      <c r="M42" s="231">
        <v>8.500000000000002</v>
      </c>
      <c r="N42" s="232">
        <v>113.03191489361706</v>
      </c>
      <c r="O42" s="233">
        <v>7.52</v>
      </c>
    </row>
    <row r="43" spans="1:15" ht="15">
      <c r="A43" s="248">
        <v>14</v>
      </c>
      <c r="B43" s="269" t="s">
        <v>97</v>
      </c>
      <c r="C43" s="231">
        <v>9.840000000000002</v>
      </c>
      <c r="D43" s="232">
        <v>115.08771929824562</v>
      </c>
      <c r="E43" s="231">
        <v>9.81</v>
      </c>
      <c r="F43" s="232">
        <v>114.73684210526316</v>
      </c>
      <c r="G43" s="231">
        <v>8.55</v>
      </c>
      <c r="H43" s="232">
        <v>100</v>
      </c>
      <c r="I43" s="231">
        <v>9.74</v>
      </c>
      <c r="J43" s="232">
        <v>113.91812865497076</v>
      </c>
      <c r="K43" s="231">
        <v>10.46</v>
      </c>
      <c r="L43" s="232">
        <v>122.3391812865497</v>
      </c>
      <c r="M43" s="231">
        <v>9.990000000000002</v>
      </c>
      <c r="N43" s="232">
        <v>116.8421052631579</v>
      </c>
      <c r="O43" s="233">
        <v>8.55</v>
      </c>
    </row>
    <row r="44" spans="1:15" ht="15">
      <c r="A44" s="247">
        <v>15</v>
      </c>
      <c r="B44" s="269" t="s">
        <v>121</v>
      </c>
      <c r="C44" s="231">
        <v>1.77</v>
      </c>
      <c r="D44" s="232">
        <v>102.3121387283237</v>
      </c>
      <c r="E44" s="231">
        <v>1.77</v>
      </c>
      <c r="F44" s="232">
        <v>102.3121387283237</v>
      </c>
      <c r="G44" s="231">
        <v>1.79</v>
      </c>
      <c r="H44" s="232">
        <v>103.46820809248555</v>
      </c>
      <c r="I44" s="231">
        <v>1.86</v>
      </c>
      <c r="J44" s="232">
        <v>107.51445086705202</v>
      </c>
      <c r="K44" s="231">
        <v>1.79</v>
      </c>
      <c r="L44" s="232">
        <v>103.46820809248555</v>
      </c>
      <c r="M44" s="231">
        <v>1.73</v>
      </c>
      <c r="N44" s="232">
        <v>100</v>
      </c>
      <c r="O44" s="233">
        <v>1.73</v>
      </c>
    </row>
    <row r="45" spans="1:15" ht="15">
      <c r="A45" s="248">
        <v>16</v>
      </c>
      <c r="B45" s="269" t="s">
        <v>98</v>
      </c>
      <c r="C45" s="231">
        <v>12.100000000000001</v>
      </c>
      <c r="D45" s="232">
        <v>106.04732690622262</v>
      </c>
      <c r="E45" s="231">
        <v>11.690000000000001</v>
      </c>
      <c r="F45" s="232">
        <v>102.45398773006136</v>
      </c>
      <c r="G45" s="231">
        <v>11.41</v>
      </c>
      <c r="H45" s="232">
        <v>100</v>
      </c>
      <c r="I45" s="231">
        <v>13.080000000000002</v>
      </c>
      <c r="J45" s="232">
        <v>114.63628396143734</v>
      </c>
      <c r="K45" s="231">
        <v>12.84</v>
      </c>
      <c r="L45" s="232">
        <v>112.53286590709904</v>
      </c>
      <c r="M45" s="231">
        <v>11.82</v>
      </c>
      <c r="N45" s="232">
        <v>103.59333917616127</v>
      </c>
      <c r="O45" s="233">
        <v>11.41</v>
      </c>
    </row>
    <row r="46" spans="1:15" ht="15">
      <c r="A46" s="247">
        <v>17</v>
      </c>
      <c r="B46" s="269" t="s">
        <v>100</v>
      </c>
      <c r="C46" s="231">
        <v>20.41</v>
      </c>
      <c r="D46" s="232">
        <v>102.3570712136409</v>
      </c>
      <c r="E46" s="231">
        <v>21.04</v>
      </c>
      <c r="F46" s="232">
        <v>105.5165496489468</v>
      </c>
      <c r="G46" s="231">
        <v>19.940000000000005</v>
      </c>
      <c r="H46" s="232">
        <v>100</v>
      </c>
      <c r="I46" s="231">
        <v>20.74</v>
      </c>
      <c r="J46" s="232">
        <v>104.01203610832495</v>
      </c>
      <c r="K46" s="231">
        <v>21.069999999999997</v>
      </c>
      <c r="L46" s="232">
        <v>105.66700100300899</v>
      </c>
      <c r="M46" s="231">
        <v>20.34</v>
      </c>
      <c r="N46" s="232">
        <v>102.00601805416247</v>
      </c>
      <c r="O46" s="233">
        <v>19.940000000000005</v>
      </c>
    </row>
    <row r="47" spans="1:15" ht="15.75" thickBot="1">
      <c r="A47" s="204"/>
      <c r="B47" s="184"/>
      <c r="C47" s="205"/>
      <c r="D47" s="206"/>
      <c r="E47" s="205"/>
      <c r="F47" s="206"/>
      <c r="G47" s="205"/>
      <c r="H47" s="206"/>
      <c r="I47" s="205"/>
      <c r="J47" s="206"/>
      <c r="K47" s="205"/>
      <c r="L47" s="206"/>
      <c r="M47" s="205"/>
      <c r="N47" s="207"/>
      <c r="O47" s="199"/>
    </row>
    <row r="48" spans="1:15" ht="16.5" thickBot="1">
      <c r="A48" s="368" t="s">
        <v>111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8"/>
      <c r="N48" s="208"/>
      <c r="O48" s="209"/>
    </row>
    <row r="49" spans="1:15" ht="20.25" customHeight="1">
      <c r="A49" s="338" t="s">
        <v>21</v>
      </c>
      <c r="B49" s="369"/>
      <c r="C49" s="371" t="s">
        <v>55</v>
      </c>
      <c r="D49" s="372"/>
      <c r="E49" s="371" t="s">
        <v>56</v>
      </c>
      <c r="F49" s="372"/>
      <c r="G49" s="371" t="s">
        <v>57</v>
      </c>
      <c r="H49" s="372"/>
      <c r="I49" s="371" t="s">
        <v>113</v>
      </c>
      <c r="J49" s="372"/>
      <c r="K49" s="371" t="s">
        <v>58</v>
      </c>
      <c r="L49" s="372"/>
      <c r="M49" s="375" t="s">
        <v>22</v>
      </c>
      <c r="N49" s="191"/>
      <c r="O49" s="191"/>
    </row>
    <row r="50" spans="1:13" s="190" customFormat="1" ht="43.5" customHeight="1">
      <c r="A50" s="340"/>
      <c r="B50" s="370"/>
      <c r="C50" s="373"/>
      <c r="D50" s="374"/>
      <c r="E50" s="373"/>
      <c r="F50" s="374"/>
      <c r="G50" s="373"/>
      <c r="H50" s="374"/>
      <c r="I50" s="373"/>
      <c r="J50" s="374"/>
      <c r="K50" s="373"/>
      <c r="L50" s="374"/>
      <c r="M50" s="376"/>
    </row>
    <row r="51" spans="1:13" s="190" customFormat="1" ht="12" customHeight="1" thickBot="1">
      <c r="A51" s="340"/>
      <c r="B51" s="370"/>
      <c r="C51" s="210" t="s">
        <v>23</v>
      </c>
      <c r="D51" s="211" t="s">
        <v>24</v>
      </c>
      <c r="E51" s="210" t="s">
        <v>23</v>
      </c>
      <c r="F51" s="211" t="s">
        <v>24</v>
      </c>
      <c r="G51" s="210" t="s">
        <v>23</v>
      </c>
      <c r="H51" s="211" t="s">
        <v>24</v>
      </c>
      <c r="I51" s="195" t="s">
        <v>23</v>
      </c>
      <c r="J51" s="194" t="s">
        <v>24</v>
      </c>
      <c r="K51" s="210" t="s">
        <v>23</v>
      </c>
      <c r="L51" s="211" t="s">
        <v>24</v>
      </c>
      <c r="M51" s="377"/>
    </row>
    <row r="52" spans="1:15" ht="15.75" customHeight="1">
      <c r="A52" s="248">
        <v>1</v>
      </c>
      <c r="B52" s="234" t="s">
        <v>84</v>
      </c>
      <c r="C52" s="235">
        <v>5.22</v>
      </c>
      <c r="D52" s="226">
        <v>103.16205533596836</v>
      </c>
      <c r="E52" s="235">
        <v>5.209999999999999</v>
      </c>
      <c r="F52" s="226">
        <v>102.96442687747032</v>
      </c>
      <c r="G52" s="235">
        <v>5.0600000000000005</v>
      </c>
      <c r="H52" s="226">
        <v>100</v>
      </c>
      <c r="I52" s="235">
        <v>5.34</v>
      </c>
      <c r="J52" s="226">
        <v>105.53359683794466</v>
      </c>
      <c r="K52" s="235">
        <v>5.29</v>
      </c>
      <c r="L52" s="226">
        <v>104.54545454545455</v>
      </c>
      <c r="M52" s="236">
        <v>5.0600000000000005</v>
      </c>
      <c r="N52" s="191"/>
      <c r="O52" s="191"/>
    </row>
    <row r="53" spans="1:15" ht="15">
      <c r="A53" s="248">
        <v>2</v>
      </c>
      <c r="B53" s="237" t="s">
        <v>85</v>
      </c>
      <c r="C53" s="225">
        <v>2.79</v>
      </c>
      <c r="D53" s="238">
        <v>100</v>
      </c>
      <c r="E53" s="225">
        <v>2.79</v>
      </c>
      <c r="F53" s="238">
        <v>100</v>
      </c>
      <c r="G53" s="225">
        <v>2.79</v>
      </c>
      <c r="H53" s="238">
        <v>100</v>
      </c>
      <c r="I53" s="225">
        <v>2.79</v>
      </c>
      <c r="J53" s="238">
        <v>100</v>
      </c>
      <c r="K53" s="225">
        <v>2.79</v>
      </c>
      <c r="L53" s="238">
        <v>100</v>
      </c>
      <c r="M53" s="239">
        <v>2.79</v>
      </c>
      <c r="N53" s="191"/>
      <c r="O53" s="191"/>
    </row>
    <row r="54" spans="1:15" ht="15">
      <c r="A54" s="248">
        <v>3</v>
      </c>
      <c r="B54" s="237" t="s">
        <v>86</v>
      </c>
      <c r="C54" s="225">
        <v>5.95</v>
      </c>
      <c r="D54" s="238">
        <v>100</v>
      </c>
      <c r="E54" s="225">
        <v>6.093</v>
      </c>
      <c r="F54" s="238">
        <v>102.4033613445378</v>
      </c>
      <c r="G54" s="225">
        <v>5.96</v>
      </c>
      <c r="H54" s="238">
        <v>100.16806722689076</v>
      </c>
      <c r="I54" s="225">
        <v>6.09</v>
      </c>
      <c r="J54" s="238">
        <v>102.35294117647058</v>
      </c>
      <c r="K54" s="225">
        <v>6.09</v>
      </c>
      <c r="L54" s="238">
        <v>102.35294117647058</v>
      </c>
      <c r="M54" s="239">
        <v>5.95</v>
      </c>
      <c r="N54" s="191"/>
      <c r="O54" s="191"/>
    </row>
    <row r="55" spans="1:15" ht="15">
      <c r="A55" s="248">
        <v>4</v>
      </c>
      <c r="B55" s="237" t="s">
        <v>87</v>
      </c>
      <c r="C55" s="225">
        <v>29.360000000000003</v>
      </c>
      <c r="D55" s="238">
        <v>102.65734265734265</v>
      </c>
      <c r="E55" s="225">
        <v>28.6</v>
      </c>
      <c r="F55" s="238">
        <v>100</v>
      </c>
      <c r="G55" s="225">
        <v>28.700000000000003</v>
      </c>
      <c r="H55" s="238">
        <v>100.34965034965036</v>
      </c>
      <c r="I55" s="225">
        <v>29.17</v>
      </c>
      <c r="J55" s="238">
        <v>101.993006993007</v>
      </c>
      <c r="K55" s="225">
        <v>30.620000000000005</v>
      </c>
      <c r="L55" s="238">
        <v>107.06293706293708</v>
      </c>
      <c r="M55" s="239">
        <v>28.6</v>
      </c>
      <c r="N55" s="191"/>
      <c r="O55" s="191"/>
    </row>
    <row r="56" spans="1:15" ht="15">
      <c r="A56" s="248">
        <v>5</v>
      </c>
      <c r="B56" s="237" t="s">
        <v>88</v>
      </c>
      <c r="C56" s="225">
        <v>3.54</v>
      </c>
      <c r="D56" s="238">
        <v>100</v>
      </c>
      <c r="E56" s="225">
        <v>3.5599999999999996</v>
      </c>
      <c r="F56" s="238">
        <v>100.56497175141241</v>
      </c>
      <c r="G56" s="225">
        <v>3.5599999999999996</v>
      </c>
      <c r="H56" s="238">
        <v>100.56497175141241</v>
      </c>
      <c r="I56" s="225">
        <v>3.5599999999999996</v>
      </c>
      <c r="J56" s="238">
        <v>100.56497175141241</v>
      </c>
      <c r="K56" s="225">
        <v>3.5599999999999996</v>
      </c>
      <c r="L56" s="238">
        <v>100.56497175141241</v>
      </c>
      <c r="M56" s="239">
        <v>3.54</v>
      </c>
      <c r="N56" s="191"/>
      <c r="O56" s="191"/>
    </row>
    <row r="57" spans="1:15" ht="15">
      <c r="A57" s="248">
        <v>6</v>
      </c>
      <c r="B57" s="237" t="s">
        <v>89</v>
      </c>
      <c r="C57" s="225">
        <v>16.54</v>
      </c>
      <c r="D57" s="238">
        <v>105.4174633524538</v>
      </c>
      <c r="E57" s="225">
        <v>16.57</v>
      </c>
      <c r="F57" s="238">
        <v>105.60866794136392</v>
      </c>
      <c r="G57" s="225">
        <v>16.57</v>
      </c>
      <c r="H57" s="238">
        <v>105.60866794136392</v>
      </c>
      <c r="I57" s="225">
        <v>15.989999999999998</v>
      </c>
      <c r="J57" s="238">
        <v>101.91204588910132</v>
      </c>
      <c r="K57" s="225">
        <v>15.690000000000001</v>
      </c>
      <c r="L57" s="238">
        <v>100</v>
      </c>
      <c r="M57" s="239">
        <v>15.690000000000001</v>
      </c>
      <c r="N57" s="191"/>
      <c r="O57" s="191"/>
    </row>
    <row r="58" spans="1:15" ht="15">
      <c r="A58" s="248">
        <v>7</v>
      </c>
      <c r="B58" s="237" t="s">
        <v>91</v>
      </c>
      <c r="C58" s="225">
        <v>2.54</v>
      </c>
      <c r="D58" s="238">
        <v>100</v>
      </c>
      <c r="E58" s="225">
        <v>2.55</v>
      </c>
      <c r="F58" s="238">
        <v>100.39370078740157</v>
      </c>
      <c r="G58" s="225">
        <v>2.65</v>
      </c>
      <c r="H58" s="238">
        <v>104.33070866141732</v>
      </c>
      <c r="I58" s="225">
        <v>2.55</v>
      </c>
      <c r="J58" s="238">
        <v>100.39370078740157</v>
      </c>
      <c r="K58" s="225">
        <v>2.55</v>
      </c>
      <c r="L58" s="238">
        <v>100.39370078740157</v>
      </c>
      <c r="M58" s="239">
        <v>2.54</v>
      </c>
      <c r="N58" s="191"/>
      <c r="O58" s="191"/>
    </row>
    <row r="59" spans="1:15" ht="15">
      <c r="A59" s="248">
        <v>8</v>
      </c>
      <c r="B59" s="237" t="s">
        <v>92</v>
      </c>
      <c r="C59" s="225">
        <v>11.91</v>
      </c>
      <c r="D59" s="238">
        <v>100</v>
      </c>
      <c r="E59" s="225">
        <v>12.389999999999999</v>
      </c>
      <c r="F59" s="238">
        <v>104.03022670025189</v>
      </c>
      <c r="G59" s="225">
        <v>12.67</v>
      </c>
      <c r="H59" s="238">
        <v>106.38119227539882</v>
      </c>
      <c r="I59" s="225">
        <v>12.06</v>
      </c>
      <c r="J59" s="238">
        <v>101.25944584382871</v>
      </c>
      <c r="K59" s="225">
        <v>13.15</v>
      </c>
      <c r="L59" s="238">
        <v>110.41141897565072</v>
      </c>
      <c r="M59" s="239">
        <v>11.91</v>
      </c>
      <c r="N59" s="191"/>
      <c r="O59" s="191"/>
    </row>
    <row r="60" spans="1:15" ht="15">
      <c r="A60" s="248">
        <v>9</v>
      </c>
      <c r="B60" s="237" t="s">
        <v>93</v>
      </c>
      <c r="C60" s="225">
        <v>19.91</v>
      </c>
      <c r="D60" s="238">
        <v>107.21593968766827</v>
      </c>
      <c r="E60" s="225">
        <v>18.759999999999998</v>
      </c>
      <c r="F60" s="238">
        <v>101.02315562735593</v>
      </c>
      <c r="G60" s="225">
        <v>19.17</v>
      </c>
      <c r="H60" s="238">
        <v>103.23101777059776</v>
      </c>
      <c r="I60" s="225">
        <v>19.25</v>
      </c>
      <c r="J60" s="238">
        <v>103.66182014001078</v>
      </c>
      <c r="K60" s="225">
        <v>18.57</v>
      </c>
      <c r="L60" s="238">
        <v>100</v>
      </c>
      <c r="M60" s="239">
        <v>18.57</v>
      </c>
      <c r="N60" s="191"/>
      <c r="O60" s="191"/>
    </row>
    <row r="61" spans="1:15" ht="15">
      <c r="A61" s="248">
        <v>10</v>
      </c>
      <c r="B61" s="237" t="s">
        <v>94</v>
      </c>
      <c r="C61" s="225">
        <v>24.460000000000004</v>
      </c>
      <c r="D61" s="238">
        <v>113.03142329020335</v>
      </c>
      <c r="E61" s="225">
        <v>24.810000000000002</v>
      </c>
      <c r="F61" s="238">
        <v>114.64879852125694</v>
      </c>
      <c r="G61" s="225">
        <v>23.810000000000002</v>
      </c>
      <c r="H61" s="238">
        <v>110.02772643253236</v>
      </c>
      <c r="I61" s="225">
        <v>21.64</v>
      </c>
      <c r="J61" s="238">
        <v>100</v>
      </c>
      <c r="K61" s="225">
        <v>22.18</v>
      </c>
      <c r="L61" s="238">
        <v>102.49537892791128</v>
      </c>
      <c r="M61" s="239">
        <v>21.64</v>
      </c>
      <c r="N61" s="191"/>
      <c r="O61" s="191"/>
    </row>
    <row r="62" spans="1:15" ht="15">
      <c r="A62" s="248">
        <v>11</v>
      </c>
      <c r="B62" s="237" t="s">
        <v>95</v>
      </c>
      <c r="C62" s="225">
        <v>19.72</v>
      </c>
      <c r="D62" s="238">
        <v>114.31884057971014</v>
      </c>
      <c r="E62" s="225">
        <v>18.33</v>
      </c>
      <c r="F62" s="238">
        <v>106.26086956521739</v>
      </c>
      <c r="G62" s="225">
        <v>18.669999999999998</v>
      </c>
      <c r="H62" s="238">
        <v>108.231884057971</v>
      </c>
      <c r="I62" s="225">
        <v>17.25</v>
      </c>
      <c r="J62" s="238">
        <v>100</v>
      </c>
      <c r="K62" s="225">
        <v>18.53</v>
      </c>
      <c r="L62" s="238">
        <v>107.42028985507245</v>
      </c>
      <c r="M62" s="239">
        <v>17.25</v>
      </c>
      <c r="N62" s="191"/>
      <c r="O62" s="191"/>
    </row>
    <row r="63" spans="1:15" ht="15">
      <c r="A63" s="248">
        <v>12</v>
      </c>
      <c r="B63" s="237" t="s">
        <v>96</v>
      </c>
      <c r="C63" s="225">
        <v>12.470000000000002</v>
      </c>
      <c r="D63" s="238">
        <v>123.95626242544733</v>
      </c>
      <c r="E63" s="225">
        <v>11.469999999999999</v>
      </c>
      <c r="F63" s="238">
        <v>114.01590457256458</v>
      </c>
      <c r="G63" s="225">
        <v>10.06</v>
      </c>
      <c r="H63" s="238">
        <v>100</v>
      </c>
      <c r="I63" s="225">
        <v>10.1</v>
      </c>
      <c r="J63" s="238">
        <v>100.39761431411529</v>
      </c>
      <c r="K63" s="225">
        <v>11.859999999999998</v>
      </c>
      <c r="L63" s="238">
        <v>117.89264413518883</v>
      </c>
      <c r="M63" s="239">
        <v>10.06</v>
      </c>
      <c r="N63" s="191"/>
      <c r="O63" s="191"/>
    </row>
    <row r="64" spans="1:15" ht="15">
      <c r="A64" s="248">
        <v>13</v>
      </c>
      <c r="B64" s="237" t="s">
        <v>97</v>
      </c>
      <c r="C64" s="225">
        <v>10.660000000000002</v>
      </c>
      <c r="D64" s="238">
        <v>101.7175572519084</v>
      </c>
      <c r="E64" s="225">
        <v>10.680000000000001</v>
      </c>
      <c r="F64" s="238">
        <v>101.9083969465649</v>
      </c>
      <c r="G64" s="225">
        <v>10.790000000000003</v>
      </c>
      <c r="H64" s="238">
        <v>102.95801526717558</v>
      </c>
      <c r="I64" s="225">
        <v>10.48</v>
      </c>
      <c r="J64" s="238">
        <v>100</v>
      </c>
      <c r="K64" s="225">
        <v>10.670000000000002</v>
      </c>
      <c r="L64" s="238">
        <v>101.81297709923665</v>
      </c>
      <c r="M64" s="239">
        <v>10.48</v>
      </c>
      <c r="N64" s="191"/>
      <c r="O64" s="191"/>
    </row>
    <row r="65" spans="1:15" ht="15">
      <c r="A65" s="248">
        <v>14</v>
      </c>
      <c r="B65" s="237" t="s">
        <v>112</v>
      </c>
      <c r="C65" s="225">
        <v>3.88</v>
      </c>
      <c r="D65" s="238">
        <v>100</v>
      </c>
      <c r="E65" s="225">
        <v>3.88</v>
      </c>
      <c r="F65" s="238">
        <v>100</v>
      </c>
      <c r="G65" s="225">
        <v>3.99</v>
      </c>
      <c r="H65" s="238">
        <v>102.83505154639177</v>
      </c>
      <c r="I65" s="225">
        <v>3.89</v>
      </c>
      <c r="J65" s="238">
        <v>100.25773195876289</v>
      </c>
      <c r="K65" s="225">
        <v>3.89</v>
      </c>
      <c r="L65" s="238">
        <v>100.25773195876289</v>
      </c>
      <c r="M65" s="239">
        <v>3.88</v>
      </c>
      <c r="N65" s="191"/>
      <c r="O65" s="191"/>
    </row>
    <row r="66" spans="1:15" ht="15">
      <c r="A66" s="248">
        <v>15</v>
      </c>
      <c r="B66" s="237" t="s">
        <v>98</v>
      </c>
      <c r="C66" s="225">
        <v>6.29</v>
      </c>
      <c r="D66" s="238">
        <v>105.3601340033501</v>
      </c>
      <c r="E66" s="225">
        <v>6.72</v>
      </c>
      <c r="F66" s="238">
        <v>112.56281407035176</v>
      </c>
      <c r="G66" s="225">
        <v>6.75</v>
      </c>
      <c r="H66" s="238">
        <v>113.06532663316584</v>
      </c>
      <c r="I66" s="225">
        <v>5.97</v>
      </c>
      <c r="J66" s="238">
        <v>100</v>
      </c>
      <c r="K66" s="225">
        <v>6.02</v>
      </c>
      <c r="L66" s="238">
        <v>100.83752093802345</v>
      </c>
      <c r="M66" s="239">
        <v>5.97</v>
      </c>
      <c r="N66" s="191"/>
      <c r="O66" s="191"/>
    </row>
    <row r="67" spans="1:15" ht="15">
      <c r="A67" s="248">
        <v>16</v>
      </c>
      <c r="B67" s="237" t="s">
        <v>99</v>
      </c>
      <c r="C67" s="225">
        <v>7.02</v>
      </c>
      <c r="D67" s="238">
        <v>112.1405750798722</v>
      </c>
      <c r="E67" s="225">
        <v>6.77</v>
      </c>
      <c r="F67" s="238">
        <v>108.14696485623003</v>
      </c>
      <c r="G67" s="225">
        <v>8.969999999999999</v>
      </c>
      <c r="H67" s="238">
        <v>143.29073482428115</v>
      </c>
      <c r="I67" s="225">
        <v>6.26</v>
      </c>
      <c r="J67" s="238">
        <v>100</v>
      </c>
      <c r="K67" s="225">
        <v>6.46</v>
      </c>
      <c r="L67" s="238">
        <v>103.19488817891373</v>
      </c>
      <c r="M67" s="239">
        <v>6.26</v>
      </c>
      <c r="N67" s="191"/>
      <c r="O67" s="191"/>
    </row>
    <row r="68" spans="1:15" ht="15">
      <c r="A68" s="248">
        <v>17</v>
      </c>
      <c r="B68" s="237" t="s">
        <v>100</v>
      </c>
      <c r="C68" s="225">
        <v>16.29</v>
      </c>
      <c r="D68" s="238">
        <v>105.36869340232857</v>
      </c>
      <c r="E68" s="225">
        <v>15.950000000000001</v>
      </c>
      <c r="F68" s="238">
        <v>103.16946959896507</v>
      </c>
      <c r="G68" s="225">
        <v>15.6</v>
      </c>
      <c r="H68" s="238">
        <v>100.90556274256144</v>
      </c>
      <c r="I68" s="225">
        <v>15.46</v>
      </c>
      <c r="J68" s="238">
        <v>100</v>
      </c>
      <c r="K68" s="225">
        <v>15.91</v>
      </c>
      <c r="L68" s="238">
        <v>102.91073738680466</v>
      </c>
      <c r="M68" s="239">
        <v>15.46</v>
      </c>
      <c r="N68" s="191"/>
      <c r="O68" s="191"/>
    </row>
    <row r="69" spans="1:15" ht="15.75" thickBot="1">
      <c r="A69" s="212"/>
      <c r="B69" s="62"/>
      <c r="C69" s="213"/>
      <c r="D69" s="214"/>
      <c r="E69" s="213"/>
      <c r="F69" s="214"/>
      <c r="G69" s="213"/>
      <c r="H69" s="214"/>
      <c r="I69" s="213"/>
      <c r="J69" s="214"/>
      <c r="K69" s="213"/>
      <c r="L69" s="214"/>
      <c r="M69" s="213"/>
      <c r="N69" s="214"/>
      <c r="O69" s="213"/>
    </row>
    <row r="70" spans="1:15" ht="12.75" customHeight="1" thickBot="1">
      <c r="A70" s="368" t="s">
        <v>120</v>
      </c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8"/>
    </row>
    <row r="71" spans="1:15" s="190" customFormat="1" ht="26.25" customHeight="1">
      <c r="A71" s="338" t="s">
        <v>21</v>
      </c>
      <c r="B71" s="378"/>
      <c r="C71" s="363" t="s">
        <v>72</v>
      </c>
      <c r="D71" s="360"/>
      <c r="E71" s="363" t="s">
        <v>59</v>
      </c>
      <c r="F71" s="360"/>
      <c r="G71" s="363" t="s">
        <v>60</v>
      </c>
      <c r="H71" s="360"/>
      <c r="I71" s="363" t="s">
        <v>104</v>
      </c>
      <c r="J71" s="360"/>
      <c r="K71" s="363" t="s">
        <v>73</v>
      </c>
      <c r="L71" s="360"/>
      <c r="M71" s="363" t="s">
        <v>61</v>
      </c>
      <c r="N71" s="360"/>
      <c r="O71" s="352" t="s">
        <v>22</v>
      </c>
    </row>
    <row r="72" spans="1:15" s="190" customFormat="1" ht="54.75" customHeight="1">
      <c r="A72" s="340"/>
      <c r="B72" s="379"/>
      <c r="C72" s="364"/>
      <c r="D72" s="362"/>
      <c r="E72" s="364"/>
      <c r="F72" s="362"/>
      <c r="G72" s="364"/>
      <c r="H72" s="362"/>
      <c r="I72" s="364"/>
      <c r="J72" s="362"/>
      <c r="K72" s="364"/>
      <c r="L72" s="362"/>
      <c r="M72" s="364"/>
      <c r="N72" s="362"/>
      <c r="O72" s="353"/>
    </row>
    <row r="73" spans="1:15" ht="18.75" customHeight="1">
      <c r="A73" s="380"/>
      <c r="B73" s="381"/>
      <c r="C73" s="282" t="s">
        <v>23</v>
      </c>
      <c r="D73" s="216" t="s">
        <v>24</v>
      </c>
      <c r="E73" s="217" t="s">
        <v>23</v>
      </c>
      <c r="F73" s="216" t="s">
        <v>24</v>
      </c>
      <c r="G73" s="217" t="s">
        <v>23</v>
      </c>
      <c r="H73" s="216" t="s">
        <v>24</v>
      </c>
      <c r="I73" s="217" t="s">
        <v>23</v>
      </c>
      <c r="J73" s="216" t="s">
        <v>24</v>
      </c>
      <c r="K73" s="217" t="s">
        <v>23</v>
      </c>
      <c r="L73" s="216" t="s">
        <v>24</v>
      </c>
      <c r="M73" s="217" t="s">
        <v>23</v>
      </c>
      <c r="N73" s="216" t="s">
        <v>24</v>
      </c>
      <c r="O73" s="353"/>
    </row>
    <row r="74" spans="1:15" ht="15">
      <c r="A74" s="249">
        <v>1</v>
      </c>
      <c r="B74" s="252" t="s">
        <v>84</v>
      </c>
      <c r="C74" s="253">
        <v>4.2299999999999995</v>
      </c>
      <c r="D74" s="261">
        <v>101.43884892086331</v>
      </c>
      <c r="E74" s="253">
        <v>4.2299999999999995</v>
      </c>
      <c r="F74" s="261">
        <v>101.43884892086331</v>
      </c>
      <c r="G74" s="253">
        <v>4.199999999999999</v>
      </c>
      <c r="H74" s="261">
        <v>100.71942446043165</v>
      </c>
      <c r="I74" s="253">
        <v>4.2299999999999995</v>
      </c>
      <c r="J74" s="262">
        <v>101.43884892086331</v>
      </c>
      <c r="K74" s="253">
        <v>4.17</v>
      </c>
      <c r="L74" s="262">
        <v>100</v>
      </c>
      <c r="M74" s="253">
        <v>4.2299999999999995</v>
      </c>
      <c r="N74" s="261">
        <v>101.43884892086331</v>
      </c>
      <c r="O74" s="264">
        <v>4.17</v>
      </c>
    </row>
    <row r="75" spans="1:15" ht="15">
      <c r="A75" s="249">
        <v>2</v>
      </c>
      <c r="B75" s="252" t="s">
        <v>85</v>
      </c>
      <c r="C75" s="253">
        <v>1.15</v>
      </c>
      <c r="D75" s="250">
        <v>109.52380952380952</v>
      </c>
      <c r="E75" s="253">
        <v>1.05</v>
      </c>
      <c r="F75" s="250">
        <v>100</v>
      </c>
      <c r="G75" s="253">
        <v>1.1</v>
      </c>
      <c r="H75" s="250">
        <v>104.76190476190477</v>
      </c>
      <c r="I75" s="253">
        <v>1.16</v>
      </c>
      <c r="J75" s="251">
        <v>110.47619047619047</v>
      </c>
      <c r="K75" s="253">
        <v>1.18</v>
      </c>
      <c r="L75" s="251">
        <v>112.38095238095238</v>
      </c>
      <c r="M75" s="253">
        <v>1.1</v>
      </c>
      <c r="N75" s="250">
        <v>104.76190476190477</v>
      </c>
      <c r="O75" s="264">
        <v>1.05</v>
      </c>
    </row>
    <row r="76" spans="1:15" ht="15">
      <c r="A76" s="249">
        <v>3</v>
      </c>
      <c r="B76" s="252" t="s">
        <v>86</v>
      </c>
      <c r="C76" s="253">
        <v>6.8500000000000005</v>
      </c>
      <c r="D76" s="250">
        <v>114.35726210350585</v>
      </c>
      <c r="E76" s="253">
        <v>6.550000000000001</v>
      </c>
      <c r="F76" s="250">
        <v>109.34891485809683</v>
      </c>
      <c r="G76" s="253">
        <v>6.550000000000001</v>
      </c>
      <c r="H76" s="250">
        <v>109.34891485809683</v>
      </c>
      <c r="I76" s="253">
        <v>6.890000000000001</v>
      </c>
      <c r="J76" s="251">
        <v>115.02504173622705</v>
      </c>
      <c r="K76" s="253">
        <v>5.99</v>
      </c>
      <c r="L76" s="251">
        <v>100</v>
      </c>
      <c r="M76" s="253">
        <v>6.38</v>
      </c>
      <c r="N76" s="250">
        <v>106.51085141903171</v>
      </c>
      <c r="O76" s="264">
        <v>5.99</v>
      </c>
    </row>
    <row r="77" spans="1:15" ht="15">
      <c r="A77" s="249">
        <v>4</v>
      </c>
      <c r="B77" s="252" t="s">
        <v>87</v>
      </c>
      <c r="C77" s="253">
        <v>26.349999999999998</v>
      </c>
      <c r="D77" s="250">
        <v>123.18840579710144</v>
      </c>
      <c r="E77" s="253">
        <v>25.18</v>
      </c>
      <c r="F77" s="250">
        <v>117.7185600748013</v>
      </c>
      <c r="G77" s="253">
        <v>25.750000000000004</v>
      </c>
      <c r="H77" s="250">
        <v>120.38335670874241</v>
      </c>
      <c r="I77" s="253">
        <v>25.520000000000003</v>
      </c>
      <c r="J77" s="251">
        <v>119.30808789153811</v>
      </c>
      <c r="K77" s="253">
        <v>21.39</v>
      </c>
      <c r="L77" s="251">
        <v>100</v>
      </c>
      <c r="M77" s="253">
        <v>25.200000000000003</v>
      </c>
      <c r="N77" s="250">
        <v>117.81206171107996</v>
      </c>
      <c r="O77" s="264">
        <v>21.39</v>
      </c>
    </row>
    <row r="78" spans="1:15" ht="15">
      <c r="A78" s="249">
        <v>5</v>
      </c>
      <c r="B78" s="252" t="s">
        <v>88</v>
      </c>
      <c r="C78" s="253">
        <v>3.8</v>
      </c>
      <c r="D78" s="250">
        <v>106.74157303370788</v>
      </c>
      <c r="E78" s="253">
        <v>3.95</v>
      </c>
      <c r="F78" s="250">
        <v>110.9550561797753</v>
      </c>
      <c r="G78" s="253">
        <v>3.85</v>
      </c>
      <c r="H78" s="250">
        <v>108.14606741573036</v>
      </c>
      <c r="I78" s="253">
        <v>3.78</v>
      </c>
      <c r="J78" s="251">
        <v>106.17977528089888</v>
      </c>
      <c r="K78" s="253">
        <v>3.5599999999999996</v>
      </c>
      <c r="L78" s="251">
        <v>100</v>
      </c>
      <c r="M78" s="253">
        <v>3.79</v>
      </c>
      <c r="N78" s="250">
        <v>106.46067415730339</v>
      </c>
      <c r="O78" s="264">
        <v>3.5599999999999996</v>
      </c>
    </row>
    <row r="79" spans="1:15" ht="15">
      <c r="A79" s="249">
        <v>6</v>
      </c>
      <c r="B79" s="252" t="s">
        <v>89</v>
      </c>
      <c r="C79" s="253">
        <v>14.850000000000001</v>
      </c>
      <c r="D79" s="250">
        <v>116.3793103448276</v>
      </c>
      <c r="E79" s="253">
        <v>14.35</v>
      </c>
      <c r="F79" s="250">
        <v>112.46081504702194</v>
      </c>
      <c r="G79" s="253">
        <v>14.580000000000002</v>
      </c>
      <c r="H79" s="250">
        <v>114.26332288401255</v>
      </c>
      <c r="I79" s="253">
        <v>14.43</v>
      </c>
      <c r="J79" s="251">
        <v>113.08777429467085</v>
      </c>
      <c r="K79" s="253">
        <v>12.76</v>
      </c>
      <c r="L79" s="251">
        <v>100</v>
      </c>
      <c r="M79" s="253">
        <v>14.4</v>
      </c>
      <c r="N79" s="250">
        <v>112.85266457680252</v>
      </c>
      <c r="O79" s="264">
        <v>12.76</v>
      </c>
    </row>
    <row r="80" spans="1:15" ht="15">
      <c r="A80" s="249">
        <v>7</v>
      </c>
      <c r="B80" s="252" t="s">
        <v>90</v>
      </c>
      <c r="C80" s="253">
        <v>11.3</v>
      </c>
      <c r="D80" s="250">
        <v>102.72727272727276</v>
      </c>
      <c r="E80" s="253">
        <v>11.47</v>
      </c>
      <c r="F80" s="250">
        <v>104.2727272727273</v>
      </c>
      <c r="G80" s="253">
        <v>11.14</v>
      </c>
      <c r="H80" s="250">
        <v>101.2727272727273</v>
      </c>
      <c r="I80" s="253">
        <v>11.580000000000002</v>
      </c>
      <c r="J80" s="251">
        <v>105.2727272727273</v>
      </c>
      <c r="K80" s="253">
        <v>10.999999999999998</v>
      </c>
      <c r="L80" s="251">
        <v>100</v>
      </c>
      <c r="M80" s="253">
        <v>11.45</v>
      </c>
      <c r="N80" s="250">
        <v>104.0909090909091</v>
      </c>
      <c r="O80" s="264">
        <v>10.999999999999998</v>
      </c>
    </row>
    <row r="81" spans="1:15" ht="15">
      <c r="A81" s="249">
        <v>8</v>
      </c>
      <c r="B81" s="252" t="s">
        <v>92</v>
      </c>
      <c r="C81" s="253">
        <v>19.120000000000005</v>
      </c>
      <c r="D81" s="250">
        <v>216.28959276018108</v>
      </c>
      <c r="E81" s="253">
        <v>18.18</v>
      </c>
      <c r="F81" s="250">
        <v>205.65610859728505</v>
      </c>
      <c r="G81" s="253">
        <v>16.75</v>
      </c>
      <c r="H81" s="250">
        <v>189.47963800904978</v>
      </c>
      <c r="I81" s="253">
        <v>17.71</v>
      </c>
      <c r="J81" s="251">
        <v>200.3393665158371</v>
      </c>
      <c r="K81" s="253">
        <v>16.51</v>
      </c>
      <c r="L81" s="251">
        <v>186.76470588235296</v>
      </c>
      <c r="M81" s="253">
        <v>8.84</v>
      </c>
      <c r="N81" s="250">
        <v>100</v>
      </c>
      <c r="O81" s="264">
        <v>8.84</v>
      </c>
    </row>
    <row r="82" spans="1:15" ht="15">
      <c r="A82" s="249">
        <v>9</v>
      </c>
      <c r="B82" s="252" t="s">
        <v>93</v>
      </c>
      <c r="C82" s="253">
        <v>22.75</v>
      </c>
      <c r="D82" s="250">
        <v>112.84722222222221</v>
      </c>
      <c r="E82" s="253">
        <v>21.349999999999998</v>
      </c>
      <c r="F82" s="250">
        <v>105.90277777777774</v>
      </c>
      <c r="G82" s="253">
        <v>21.580000000000002</v>
      </c>
      <c r="H82" s="250">
        <v>107.04365079365078</v>
      </c>
      <c r="I82" s="253">
        <v>22.02</v>
      </c>
      <c r="J82" s="251">
        <v>109.22619047619044</v>
      </c>
      <c r="K82" s="253">
        <v>20.160000000000004</v>
      </c>
      <c r="L82" s="251">
        <v>100</v>
      </c>
      <c r="M82" s="253">
        <v>20.450000000000003</v>
      </c>
      <c r="N82" s="250">
        <v>101.43849206349206</v>
      </c>
      <c r="O82" s="264">
        <v>20.160000000000004</v>
      </c>
    </row>
    <row r="83" spans="1:15" ht="15">
      <c r="A83" s="249">
        <v>10</v>
      </c>
      <c r="B83" s="252" t="s">
        <v>94</v>
      </c>
      <c r="C83" s="253">
        <v>23.97</v>
      </c>
      <c r="D83" s="250">
        <v>118.83986117997026</v>
      </c>
      <c r="E83" s="253">
        <v>22.980000000000004</v>
      </c>
      <c r="F83" s="250">
        <v>113.9315815567675</v>
      </c>
      <c r="G83" s="253">
        <v>22.940000000000005</v>
      </c>
      <c r="H83" s="250">
        <v>113.7332672285573</v>
      </c>
      <c r="I83" s="253">
        <v>22.24</v>
      </c>
      <c r="J83" s="251">
        <v>110.26276648487854</v>
      </c>
      <c r="K83" s="253">
        <v>20.169999999999998</v>
      </c>
      <c r="L83" s="251">
        <v>100</v>
      </c>
      <c r="M83" s="253">
        <v>21.450000000000003</v>
      </c>
      <c r="N83" s="250">
        <v>106.34605850272685</v>
      </c>
      <c r="O83" s="264">
        <v>20.169999999999998</v>
      </c>
    </row>
    <row r="84" spans="1:15" ht="15">
      <c r="A84" s="249">
        <v>11</v>
      </c>
      <c r="B84" s="252" t="s">
        <v>95</v>
      </c>
      <c r="C84" s="253">
        <v>12.98</v>
      </c>
      <c r="D84" s="250">
        <v>127.88177339901479</v>
      </c>
      <c r="E84" s="253">
        <v>10.75</v>
      </c>
      <c r="F84" s="250">
        <v>105.91133004926108</v>
      </c>
      <c r="G84" s="253">
        <v>10.79</v>
      </c>
      <c r="H84" s="250">
        <v>106.30541871921181</v>
      </c>
      <c r="I84" s="253">
        <v>11.540000000000001</v>
      </c>
      <c r="J84" s="251">
        <v>113.69458128078817</v>
      </c>
      <c r="K84" s="253">
        <v>10.46</v>
      </c>
      <c r="L84" s="251">
        <v>103.05418719211823</v>
      </c>
      <c r="M84" s="253">
        <v>10.15</v>
      </c>
      <c r="N84" s="250">
        <v>100</v>
      </c>
      <c r="O84" s="264">
        <v>10.15</v>
      </c>
    </row>
    <row r="85" spans="1:15" ht="15">
      <c r="A85" s="249">
        <v>12</v>
      </c>
      <c r="B85" s="252" t="s">
        <v>96</v>
      </c>
      <c r="C85" s="253">
        <v>10.3</v>
      </c>
      <c r="D85" s="250">
        <v>154.8872180451128</v>
      </c>
      <c r="E85" s="253">
        <v>8.75</v>
      </c>
      <c r="F85" s="250">
        <v>131.57894736842107</v>
      </c>
      <c r="G85" s="253">
        <v>6.6499999999999995</v>
      </c>
      <c r="H85" s="250">
        <v>100</v>
      </c>
      <c r="I85" s="253">
        <v>8.67</v>
      </c>
      <c r="J85" s="251">
        <v>130.37593984962407</v>
      </c>
      <c r="K85" s="253">
        <v>7.909999999999999</v>
      </c>
      <c r="L85" s="251">
        <v>118.94736842105263</v>
      </c>
      <c r="M85" s="253">
        <v>7.149999999999999</v>
      </c>
      <c r="N85" s="250">
        <v>107.51879699248119</v>
      </c>
      <c r="O85" s="264">
        <v>6.6499999999999995</v>
      </c>
    </row>
    <row r="86" spans="1:15" ht="15">
      <c r="A86" s="249">
        <v>13</v>
      </c>
      <c r="B86" s="252" t="s">
        <v>97</v>
      </c>
      <c r="C86" s="253">
        <v>9.43</v>
      </c>
      <c r="D86" s="250">
        <v>114.16464891041163</v>
      </c>
      <c r="E86" s="253">
        <v>9.059999999999999</v>
      </c>
      <c r="F86" s="250">
        <v>109.68523002421307</v>
      </c>
      <c r="G86" s="253">
        <v>8.88</v>
      </c>
      <c r="H86" s="250">
        <v>107.50605326876514</v>
      </c>
      <c r="I86" s="253">
        <v>9.360000000000001</v>
      </c>
      <c r="J86" s="251">
        <v>113.317191283293</v>
      </c>
      <c r="K86" s="253">
        <v>8.83</v>
      </c>
      <c r="L86" s="251">
        <v>106.90072639225181</v>
      </c>
      <c r="M86" s="253">
        <v>8.26</v>
      </c>
      <c r="N86" s="250">
        <v>100</v>
      </c>
      <c r="O86" s="264">
        <v>8.26</v>
      </c>
    </row>
    <row r="87" spans="1:15" ht="15">
      <c r="A87" s="249">
        <v>14</v>
      </c>
      <c r="B87" s="252" t="s">
        <v>121</v>
      </c>
      <c r="C87" s="253">
        <v>2.1</v>
      </c>
      <c r="D87" s="250">
        <v>121.38728323699424</v>
      </c>
      <c r="E87" s="253">
        <v>1.95</v>
      </c>
      <c r="F87" s="250">
        <v>112.71676300578035</v>
      </c>
      <c r="G87" s="253">
        <v>1.98</v>
      </c>
      <c r="H87" s="250">
        <v>114.45086705202311</v>
      </c>
      <c r="I87" s="253">
        <v>1.73</v>
      </c>
      <c r="J87" s="251">
        <v>100</v>
      </c>
      <c r="K87" s="253">
        <v>1.88</v>
      </c>
      <c r="L87" s="251">
        <v>108.67052023121386</v>
      </c>
      <c r="M87" s="253">
        <v>2.05</v>
      </c>
      <c r="N87" s="250">
        <v>118.4971098265896</v>
      </c>
      <c r="O87" s="264">
        <v>1.73</v>
      </c>
    </row>
    <row r="88" spans="1:15" ht="15">
      <c r="A88" s="249">
        <v>15</v>
      </c>
      <c r="B88" s="252" t="s">
        <v>98</v>
      </c>
      <c r="C88" s="253">
        <v>12.05</v>
      </c>
      <c r="D88" s="250">
        <v>114.32637571157495</v>
      </c>
      <c r="E88" s="253">
        <v>11.23</v>
      </c>
      <c r="F88" s="250">
        <v>106.54648956356736</v>
      </c>
      <c r="G88" s="253">
        <v>11.469999999999999</v>
      </c>
      <c r="H88" s="250">
        <v>108.82352941176467</v>
      </c>
      <c r="I88" s="253">
        <v>11.43</v>
      </c>
      <c r="J88" s="251">
        <v>108.44402277039846</v>
      </c>
      <c r="K88" s="253">
        <v>10.540000000000001</v>
      </c>
      <c r="L88" s="251">
        <v>100</v>
      </c>
      <c r="M88" s="253">
        <v>11.5</v>
      </c>
      <c r="N88" s="250">
        <v>109.10815939278937</v>
      </c>
      <c r="O88" s="264">
        <v>10.540000000000001</v>
      </c>
    </row>
    <row r="89" spans="1:15" ht="15">
      <c r="A89" s="249">
        <v>16</v>
      </c>
      <c r="B89" s="252" t="s">
        <v>99</v>
      </c>
      <c r="C89" s="253">
        <v>2.75</v>
      </c>
      <c r="D89" s="250">
        <v>171.875</v>
      </c>
      <c r="E89" s="253">
        <v>2.54</v>
      </c>
      <c r="F89" s="250">
        <v>158.75</v>
      </c>
      <c r="G89" s="253">
        <v>2.82</v>
      </c>
      <c r="H89" s="250">
        <v>176.24999999999997</v>
      </c>
      <c r="I89" s="253">
        <v>1.74</v>
      </c>
      <c r="J89" s="251">
        <v>108.74999999999999</v>
      </c>
      <c r="K89" s="253">
        <v>2.59</v>
      </c>
      <c r="L89" s="251">
        <v>161.875</v>
      </c>
      <c r="M89" s="253">
        <v>1.6</v>
      </c>
      <c r="N89" s="250">
        <v>100</v>
      </c>
      <c r="O89" s="264">
        <v>1.6</v>
      </c>
    </row>
    <row r="90" spans="1:15" ht="15">
      <c r="A90" s="249">
        <v>17</v>
      </c>
      <c r="B90" s="252" t="s">
        <v>100</v>
      </c>
      <c r="C90" s="253">
        <v>16.27</v>
      </c>
      <c r="D90" s="250">
        <v>107.89124668435015</v>
      </c>
      <c r="E90" s="253">
        <v>16.1</v>
      </c>
      <c r="F90" s="250">
        <v>106.763925729443</v>
      </c>
      <c r="G90" s="253">
        <v>15.8</v>
      </c>
      <c r="H90" s="250">
        <v>104.77453580901859</v>
      </c>
      <c r="I90" s="253">
        <v>16.85</v>
      </c>
      <c r="J90" s="251">
        <v>111.737400530504</v>
      </c>
      <c r="K90" s="253">
        <v>15.079999999999998</v>
      </c>
      <c r="L90" s="251">
        <v>100</v>
      </c>
      <c r="M90" s="253">
        <v>15.99</v>
      </c>
      <c r="N90" s="250">
        <v>106.03448275862071</v>
      </c>
      <c r="O90" s="264">
        <v>15.079999999999998</v>
      </c>
    </row>
    <row r="91" spans="1:15" ht="15.75" thickBot="1">
      <c r="A91" s="218"/>
      <c r="B91" s="62"/>
      <c r="C91" s="213"/>
      <c r="D91" s="214"/>
      <c r="E91" s="213"/>
      <c r="F91" s="214"/>
      <c r="G91" s="213"/>
      <c r="H91" s="214"/>
      <c r="I91" s="213"/>
      <c r="J91" s="214"/>
      <c r="K91" s="213"/>
      <c r="L91" s="214"/>
      <c r="M91" s="213"/>
      <c r="N91" s="214"/>
      <c r="O91" s="213"/>
    </row>
    <row r="92" spans="1:11" ht="16.5" thickBot="1">
      <c r="A92" s="382" t="s">
        <v>105</v>
      </c>
      <c r="B92" s="383"/>
      <c r="C92" s="383"/>
      <c r="D92" s="383"/>
      <c r="E92" s="383"/>
      <c r="F92" s="383"/>
      <c r="G92" s="383"/>
      <c r="H92" s="383"/>
      <c r="I92" s="383"/>
      <c r="J92" s="383"/>
      <c r="K92" s="384"/>
    </row>
    <row r="93" spans="1:11" ht="12.75" customHeight="1">
      <c r="A93" s="338" t="s">
        <v>21</v>
      </c>
      <c r="B93" s="339"/>
      <c r="C93" s="385" t="s">
        <v>62</v>
      </c>
      <c r="D93" s="386"/>
      <c r="E93" s="385" t="s">
        <v>63</v>
      </c>
      <c r="F93" s="386"/>
      <c r="G93" s="363" t="s">
        <v>64</v>
      </c>
      <c r="H93" s="360"/>
      <c r="I93" s="363" t="s">
        <v>101</v>
      </c>
      <c r="J93" s="360"/>
      <c r="K93" s="352" t="s">
        <v>22</v>
      </c>
    </row>
    <row r="94" spans="1:11" ht="47.25" customHeight="1">
      <c r="A94" s="340"/>
      <c r="B94" s="341"/>
      <c r="C94" s="387"/>
      <c r="D94" s="388"/>
      <c r="E94" s="387"/>
      <c r="F94" s="388"/>
      <c r="G94" s="364"/>
      <c r="H94" s="362"/>
      <c r="I94" s="364"/>
      <c r="J94" s="362"/>
      <c r="K94" s="353"/>
    </row>
    <row r="95" spans="1:11" ht="13.5" customHeight="1" thickBot="1">
      <c r="A95" s="340"/>
      <c r="B95" s="343"/>
      <c r="C95" s="215" t="s">
        <v>23</v>
      </c>
      <c r="D95" s="216" t="s">
        <v>24</v>
      </c>
      <c r="E95" s="217" t="s">
        <v>23</v>
      </c>
      <c r="F95" s="216" t="s">
        <v>24</v>
      </c>
      <c r="G95" s="217" t="s">
        <v>23</v>
      </c>
      <c r="H95" s="216" t="s">
        <v>24</v>
      </c>
      <c r="I95" s="217" t="s">
        <v>23</v>
      </c>
      <c r="J95" s="216" t="s">
        <v>24</v>
      </c>
      <c r="K95" s="354"/>
    </row>
    <row r="96" spans="1:11" ht="17.25" customHeight="1">
      <c r="A96" s="281">
        <v>1</v>
      </c>
      <c r="B96" s="285" t="s">
        <v>84</v>
      </c>
      <c r="C96" s="240">
        <v>5.48</v>
      </c>
      <c r="D96" s="241">
        <v>100</v>
      </c>
      <c r="E96" s="240">
        <v>5.77</v>
      </c>
      <c r="F96" s="241">
        <v>105.29197080291969</v>
      </c>
      <c r="G96" s="240">
        <v>5.51</v>
      </c>
      <c r="H96" s="241">
        <v>100.54744525547443</v>
      </c>
      <c r="I96" s="240">
        <v>5.859999999999999</v>
      </c>
      <c r="J96" s="241">
        <v>106.93430656934304</v>
      </c>
      <c r="K96" s="242">
        <v>5.48</v>
      </c>
    </row>
    <row r="97" spans="1:11" ht="15">
      <c r="A97" s="281">
        <v>2</v>
      </c>
      <c r="B97" s="269" t="s">
        <v>85</v>
      </c>
      <c r="C97" s="243">
        <v>1.45</v>
      </c>
      <c r="D97" s="244">
        <v>115.99999999999999</v>
      </c>
      <c r="E97" s="243">
        <v>1.25</v>
      </c>
      <c r="F97" s="244">
        <v>100</v>
      </c>
      <c r="G97" s="243">
        <v>1.29</v>
      </c>
      <c r="H97" s="244">
        <v>103.2</v>
      </c>
      <c r="I97" s="243">
        <v>1.49</v>
      </c>
      <c r="J97" s="244">
        <v>119.19999999999999</v>
      </c>
      <c r="K97" s="245">
        <v>1.25</v>
      </c>
    </row>
    <row r="98" spans="1:11" ht="15">
      <c r="A98" s="281">
        <v>3</v>
      </c>
      <c r="B98" s="272" t="s">
        <v>86</v>
      </c>
      <c r="C98" s="243">
        <v>3.88</v>
      </c>
      <c r="D98" s="244">
        <v>106.5934065934066</v>
      </c>
      <c r="E98" s="243">
        <v>3.86</v>
      </c>
      <c r="F98" s="244">
        <v>106.04395604395604</v>
      </c>
      <c r="G98" s="243">
        <v>3.64</v>
      </c>
      <c r="H98" s="244">
        <v>100</v>
      </c>
      <c r="I98" s="243">
        <v>3.9</v>
      </c>
      <c r="J98" s="244">
        <v>107.14285714285714</v>
      </c>
      <c r="K98" s="245">
        <v>3.64</v>
      </c>
    </row>
    <row r="99" spans="1:11" ht="15">
      <c r="A99" s="281">
        <v>4</v>
      </c>
      <c r="B99" s="272" t="s">
        <v>87</v>
      </c>
      <c r="C99" s="243">
        <v>13.97</v>
      </c>
      <c r="D99" s="244">
        <v>100</v>
      </c>
      <c r="E99" s="243">
        <v>14.47</v>
      </c>
      <c r="F99" s="244">
        <v>103.57909806728705</v>
      </c>
      <c r="G99" s="243">
        <v>14.319999999999999</v>
      </c>
      <c r="H99" s="244">
        <v>102.50536864710091</v>
      </c>
      <c r="I99" s="243">
        <v>14.649999999999999</v>
      </c>
      <c r="J99" s="244">
        <v>104.86757337151036</v>
      </c>
      <c r="K99" s="245">
        <v>13.97</v>
      </c>
    </row>
    <row r="100" spans="1:11" ht="15">
      <c r="A100" s="281">
        <v>5</v>
      </c>
      <c r="B100" s="272" t="s">
        <v>88</v>
      </c>
      <c r="C100" s="243">
        <v>0.82</v>
      </c>
      <c r="D100" s="244">
        <v>100</v>
      </c>
      <c r="E100" s="243">
        <v>1.29</v>
      </c>
      <c r="F100" s="244">
        <v>157.3170731707317</v>
      </c>
      <c r="G100" s="243">
        <v>1.29</v>
      </c>
      <c r="H100" s="244">
        <v>157.3170731707317</v>
      </c>
      <c r="I100" s="243">
        <v>1.52</v>
      </c>
      <c r="J100" s="244">
        <v>185.3658536585366</v>
      </c>
      <c r="K100" s="245">
        <v>0.82</v>
      </c>
    </row>
    <row r="101" spans="1:11" ht="15">
      <c r="A101" s="281">
        <v>6</v>
      </c>
      <c r="B101" s="272" t="s">
        <v>89</v>
      </c>
      <c r="C101" s="243">
        <v>11.98</v>
      </c>
      <c r="D101" s="244">
        <v>106.86886708296164</v>
      </c>
      <c r="E101" s="243">
        <v>11.21</v>
      </c>
      <c r="F101" s="244">
        <v>100</v>
      </c>
      <c r="G101" s="243">
        <v>11.84</v>
      </c>
      <c r="H101" s="244">
        <v>105.61998215878678</v>
      </c>
      <c r="I101" s="243">
        <v>12.25</v>
      </c>
      <c r="J101" s="244">
        <v>109.27743086529884</v>
      </c>
      <c r="K101" s="245">
        <v>11.21</v>
      </c>
    </row>
    <row r="102" spans="1:11" ht="15">
      <c r="A102" s="281">
        <v>7</v>
      </c>
      <c r="B102" s="272" t="s">
        <v>90</v>
      </c>
      <c r="C102" s="243">
        <v>4.96</v>
      </c>
      <c r="D102" s="244">
        <v>111.46067415730336</v>
      </c>
      <c r="E102" s="243">
        <v>4.54</v>
      </c>
      <c r="F102" s="244">
        <v>102.02247191011236</v>
      </c>
      <c r="G102" s="243">
        <v>4.45</v>
      </c>
      <c r="H102" s="244">
        <v>100</v>
      </c>
      <c r="I102" s="243">
        <v>4.54</v>
      </c>
      <c r="J102" s="244">
        <v>102.02247191011236</v>
      </c>
      <c r="K102" s="245">
        <v>4.45</v>
      </c>
    </row>
    <row r="103" spans="1:11" ht="15">
      <c r="A103" s="281">
        <v>8</v>
      </c>
      <c r="B103" s="272" t="s">
        <v>91</v>
      </c>
      <c r="C103" s="243">
        <v>6.02</v>
      </c>
      <c r="D103" s="244">
        <v>104.69565217391303</v>
      </c>
      <c r="E103" s="243">
        <v>7.18</v>
      </c>
      <c r="F103" s="244">
        <v>124.8695652173913</v>
      </c>
      <c r="G103" s="243">
        <v>6.78</v>
      </c>
      <c r="H103" s="244">
        <v>117.91304347826087</v>
      </c>
      <c r="I103" s="243">
        <v>5.75</v>
      </c>
      <c r="J103" s="244">
        <v>100</v>
      </c>
      <c r="K103" s="245">
        <v>5.75</v>
      </c>
    </row>
    <row r="104" spans="1:11" ht="15">
      <c r="A104" s="281">
        <v>9</v>
      </c>
      <c r="B104" s="272" t="s">
        <v>92</v>
      </c>
      <c r="C104" s="243">
        <v>11.75</v>
      </c>
      <c r="D104" s="244">
        <v>106.91537761601455</v>
      </c>
      <c r="E104" s="243">
        <v>11.68</v>
      </c>
      <c r="F104" s="244">
        <v>106.27843494085532</v>
      </c>
      <c r="G104" s="243">
        <v>10.99</v>
      </c>
      <c r="H104" s="244">
        <v>100</v>
      </c>
      <c r="I104" s="243">
        <v>12.98</v>
      </c>
      <c r="J104" s="244">
        <v>118.10737033666969</v>
      </c>
      <c r="K104" s="245">
        <v>10.99</v>
      </c>
    </row>
    <row r="105" spans="1:11" ht="15">
      <c r="A105" s="281">
        <v>10</v>
      </c>
      <c r="B105" s="272" t="s">
        <v>93</v>
      </c>
      <c r="C105" s="243">
        <v>13.01</v>
      </c>
      <c r="D105" s="244">
        <v>106.37775960752249</v>
      </c>
      <c r="E105" s="243">
        <v>12.229999999999999</v>
      </c>
      <c r="F105" s="244">
        <v>100</v>
      </c>
      <c r="G105" s="243">
        <v>13.530000000000001</v>
      </c>
      <c r="H105" s="244">
        <v>110.62959934587082</v>
      </c>
      <c r="I105" s="243">
        <v>16.009999999999998</v>
      </c>
      <c r="J105" s="244">
        <v>130.90760425183973</v>
      </c>
      <c r="K105" s="245">
        <v>12.229999999999999</v>
      </c>
    </row>
    <row r="106" spans="1:11" ht="15">
      <c r="A106" s="281">
        <v>11</v>
      </c>
      <c r="B106" s="272" t="s">
        <v>94</v>
      </c>
      <c r="C106" s="243">
        <v>22.34</v>
      </c>
      <c r="D106" s="244">
        <v>112.03610832497495</v>
      </c>
      <c r="E106" s="243">
        <v>19.939999999999998</v>
      </c>
      <c r="F106" s="244">
        <v>100</v>
      </c>
      <c r="G106" s="243">
        <v>21.24</v>
      </c>
      <c r="H106" s="244">
        <v>106.5195586760281</v>
      </c>
      <c r="I106" s="243">
        <v>24.189999999999998</v>
      </c>
      <c r="J106" s="244">
        <v>121.31394182547643</v>
      </c>
      <c r="K106" s="245">
        <v>19.939999999999998</v>
      </c>
    </row>
    <row r="107" spans="1:11" ht="15">
      <c r="A107" s="281">
        <v>12</v>
      </c>
      <c r="B107" s="272" t="s">
        <v>95</v>
      </c>
      <c r="C107" s="243">
        <v>3.12</v>
      </c>
      <c r="D107" s="244">
        <v>125.80645161290323</v>
      </c>
      <c r="E107" s="243">
        <v>2.48</v>
      </c>
      <c r="F107" s="244">
        <v>100</v>
      </c>
      <c r="G107" s="243">
        <v>2.49</v>
      </c>
      <c r="H107" s="244">
        <v>100.40322580645163</v>
      </c>
      <c r="I107" s="243">
        <v>3.52</v>
      </c>
      <c r="J107" s="244">
        <v>141.93548387096774</v>
      </c>
      <c r="K107" s="245">
        <v>2.48</v>
      </c>
    </row>
    <row r="108" spans="1:11" ht="15">
      <c r="A108" s="281">
        <v>13</v>
      </c>
      <c r="B108" s="272" t="s">
        <v>96</v>
      </c>
      <c r="C108" s="243">
        <v>11.500000000000002</v>
      </c>
      <c r="D108" s="244">
        <v>100</v>
      </c>
      <c r="E108" s="243">
        <v>13.45</v>
      </c>
      <c r="F108" s="244">
        <v>116.95652173913041</v>
      </c>
      <c r="G108" s="243">
        <v>12.389999999999999</v>
      </c>
      <c r="H108" s="244">
        <v>107.73913043478258</v>
      </c>
      <c r="I108" s="243">
        <v>13.09</v>
      </c>
      <c r="J108" s="244">
        <v>113.82608695652172</v>
      </c>
      <c r="K108" s="245">
        <v>11.500000000000002</v>
      </c>
    </row>
    <row r="109" spans="1:11" ht="15">
      <c r="A109" s="281">
        <v>14</v>
      </c>
      <c r="B109" s="272" t="s">
        <v>97</v>
      </c>
      <c r="C109" s="243">
        <v>5.220000000000001</v>
      </c>
      <c r="D109" s="244">
        <v>107.40740740740742</v>
      </c>
      <c r="E109" s="243">
        <v>5.08</v>
      </c>
      <c r="F109" s="244">
        <v>104.5267489711934</v>
      </c>
      <c r="G109" s="243">
        <v>4.86</v>
      </c>
      <c r="H109" s="244">
        <v>100</v>
      </c>
      <c r="I109" s="243">
        <v>5.120000000000001</v>
      </c>
      <c r="J109" s="244">
        <v>105.34979423868313</v>
      </c>
      <c r="K109" s="245">
        <v>4.86</v>
      </c>
    </row>
    <row r="110" spans="1:11" ht="15">
      <c r="A110" s="281">
        <v>15</v>
      </c>
      <c r="B110" s="272" t="s">
        <v>98</v>
      </c>
      <c r="C110" s="243">
        <v>6.57</v>
      </c>
      <c r="D110" s="244">
        <v>100</v>
      </c>
      <c r="E110" s="243">
        <v>6.84</v>
      </c>
      <c r="F110" s="244">
        <v>104.10958904109589</v>
      </c>
      <c r="G110" s="243">
        <v>6.6899999999999995</v>
      </c>
      <c r="H110" s="244">
        <v>101.82648401826482</v>
      </c>
      <c r="I110" s="243">
        <v>7.71</v>
      </c>
      <c r="J110" s="244">
        <v>117.35159817351597</v>
      </c>
      <c r="K110" s="245">
        <v>6.57</v>
      </c>
    </row>
    <row r="111" spans="1:11" ht="15">
      <c r="A111" s="281">
        <v>16</v>
      </c>
      <c r="B111" s="272" t="s">
        <v>99</v>
      </c>
      <c r="C111" s="243">
        <v>2.15</v>
      </c>
      <c r="D111" s="244">
        <v>143.33333333333334</v>
      </c>
      <c r="E111" s="243">
        <v>2.59</v>
      </c>
      <c r="F111" s="244">
        <v>172.66666666666666</v>
      </c>
      <c r="G111" s="243">
        <v>1.5</v>
      </c>
      <c r="H111" s="244">
        <v>100</v>
      </c>
      <c r="I111" s="243">
        <v>2.59</v>
      </c>
      <c r="J111" s="244">
        <v>172.66666666666666</v>
      </c>
      <c r="K111" s="245">
        <v>1.5</v>
      </c>
    </row>
    <row r="112" spans="1:11" ht="15">
      <c r="A112" s="281">
        <v>17</v>
      </c>
      <c r="B112" s="272" t="s">
        <v>100</v>
      </c>
      <c r="C112" s="243">
        <v>16.259999999999998</v>
      </c>
      <c r="D112" s="244">
        <v>100</v>
      </c>
      <c r="E112" s="243">
        <v>16.52</v>
      </c>
      <c r="F112" s="244">
        <v>101.5990159901599</v>
      </c>
      <c r="G112" s="243">
        <v>16.39</v>
      </c>
      <c r="H112" s="244">
        <v>100.79950799507998</v>
      </c>
      <c r="I112" s="243">
        <v>16.69</v>
      </c>
      <c r="J112" s="244">
        <v>102.64452644526448</v>
      </c>
      <c r="K112" s="245">
        <v>16.259999999999998</v>
      </c>
    </row>
    <row r="113" spans="2:11" ht="12.75">
      <c r="B113" s="273"/>
      <c r="C113" s="274"/>
      <c r="D113" s="274"/>
      <c r="E113" s="274"/>
      <c r="F113" s="274"/>
      <c r="G113" s="274"/>
      <c r="H113" s="274"/>
      <c r="I113" s="274"/>
      <c r="J113" s="274"/>
      <c r="K113" s="274"/>
    </row>
    <row r="114" spans="2:11" ht="12.75">
      <c r="B114" s="273"/>
      <c r="C114" s="274"/>
      <c r="D114" s="274"/>
      <c r="E114" s="274"/>
      <c r="F114" s="274"/>
      <c r="G114" s="274"/>
      <c r="H114" s="274"/>
      <c r="I114" s="274"/>
      <c r="J114" s="274"/>
      <c r="K114" s="274"/>
    </row>
    <row r="115" spans="2:11" ht="12.75">
      <c r="B115" s="273"/>
      <c r="C115" s="274"/>
      <c r="D115" s="274"/>
      <c r="E115" s="274"/>
      <c r="F115" s="274"/>
      <c r="G115" s="274"/>
      <c r="H115" s="274"/>
      <c r="I115" s="274"/>
      <c r="J115" s="274"/>
      <c r="K115" s="274"/>
    </row>
  </sheetData>
  <sheetProtection formatCells="0" formatColumns="0" formatRows="0" insertColumns="0" insertRows="0" deleteColumns="0" deleteRows="0"/>
  <mergeCells count="47">
    <mergeCell ref="A92:K92"/>
    <mergeCell ref="A93:B95"/>
    <mergeCell ref="C93:D94"/>
    <mergeCell ref="E93:F94"/>
    <mergeCell ref="G93:H94"/>
    <mergeCell ref="I93:J94"/>
    <mergeCell ref="K93:K95"/>
    <mergeCell ref="M49:M51"/>
    <mergeCell ref="A70:O70"/>
    <mergeCell ref="A71:B73"/>
    <mergeCell ref="C71:D72"/>
    <mergeCell ref="E71:F72"/>
    <mergeCell ref="G71:H72"/>
    <mergeCell ref="I71:J72"/>
    <mergeCell ref="K71:L72"/>
    <mergeCell ref="M71:N72"/>
    <mergeCell ref="O71:O73"/>
    <mergeCell ref="K27:L28"/>
    <mergeCell ref="M27:N28"/>
    <mergeCell ref="O27:O29"/>
    <mergeCell ref="A48:M48"/>
    <mergeCell ref="A49:B51"/>
    <mergeCell ref="C49:D50"/>
    <mergeCell ref="E49:F50"/>
    <mergeCell ref="G49:H50"/>
    <mergeCell ref="I49:J50"/>
    <mergeCell ref="K49:L50"/>
    <mergeCell ref="Q6:R7"/>
    <mergeCell ref="S6:S8"/>
    <mergeCell ref="U6:U8"/>
    <mergeCell ref="V6:V8"/>
    <mergeCell ref="A26:O26"/>
    <mergeCell ref="A27:B29"/>
    <mergeCell ref="C27:D28"/>
    <mergeCell ref="E27:F28"/>
    <mergeCell ref="G27:H28"/>
    <mergeCell ref="I27:J28"/>
    <mergeCell ref="A2:O2"/>
    <mergeCell ref="A5:S5"/>
    <mergeCell ref="A6:B8"/>
    <mergeCell ref="C6:D7"/>
    <mergeCell ref="E6:F7"/>
    <mergeCell ref="G6:H7"/>
    <mergeCell ref="I6:J7"/>
    <mergeCell ref="K6:L7"/>
    <mergeCell ref="M6:N7"/>
    <mergeCell ref="O6:P7"/>
  </mergeCells>
  <conditionalFormatting sqref="N69 P9:U24 D96:D112 H96:H112 F96:F112 J96:J112 N74:N91 F74:F91 D74:D91 H74:H91 J74:J91 L74:L91 D30:D47 N30:N47 L30:L47 J30:J47 H30:H47 F30:F47 L52:L69 H52:H69 F52:F69 D52:D69 J52:J69 D9:F25 J9:L25 H9:H25 N9:N25">
    <cfRule type="cellIs" priority="1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6" max="18" man="1"/>
    <brk id="90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2015-03-13T07:24:03Z</cp:lastPrinted>
  <dcterms:created xsi:type="dcterms:W3CDTF">2008-04-22T08:15:24Z</dcterms:created>
  <dcterms:modified xsi:type="dcterms:W3CDTF">2015-03-13T11:42:53Z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