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12000" windowHeight="10035" tabRatio="702" activeTab="0"/>
  </bookViews>
  <sheets>
    <sheet name="1_ΣΥΓΚΕΝΤΡΩΤΙΚΑ ΑΠΟΤΕΛΕΣΜΑΤΑ " sheetId="1" r:id="rId1"/>
    <sheet name="2_ΡΑΒΔΟΓΡΑΜΜΑΤΑ_ΚΑΤΑΤΑΞΗ ΥΠΕΡ." sheetId="2" r:id="rId2"/>
    <sheet name="3_ΚΥΚΛΙΚΑ ΔΙΑΓΡΑΜΜΑΤΑ_ΦΘΗΝΟΤΕΡΑ" sheetId="3" r:id="rId3"/>
    <sheet name="4_ΦΘΗΝΟΤΕΡΕΣ ΚΑΤΗΓΟΡΙΕΣ" sheetId="4" r:id="rId4"/>
  </sheets>
  <definedNames>
    <definedName name="_xlnm.Print_Area" localSheetId="0">'1_ΣΥΓΚΕΝΤΡΩΤΙΚΑ ΑΠΟΤΕΛΕΣΜΑΤΑ '!$A$1:$E$45</definedName>
    <definedName name="_xlnm.Print_Area" localSheetId="1">'2_ΡΑΒΔΟΓΡΑΜΜΑΤΑ_ΚΑΤΑΤΑΞΗ ΥΠΕΡ.'!$A$1:$F$116,'2_ΡΑΒΔΟΓΡΑΜΜΑΤΑ_ΚΑΤΑΤΑΞΗ ΥΠΕΡ.'!$B$123:$D$166</definedName>
    <definedName name="_xlnm.Print_Area" localSheetId="2">'3_ΚΥΚΛΙΚΑ ΔΙΑΓΡΑΜΜΑΤΑ_ΦΘΗΝΟΤΕΡΑ'!$A$1:$I$135,'3_ΚΥΚΛΙΚΑ ΔΙΑΓΡΑΜΜΑΤΑ_ΦΘΗΝΟΤΕΡΑ'!$B$147:$K$169</definedName>
  </definedNames>
  <calcPr fullCalcOnLoad="1"/>
</workbook>
</file>

<file path=xl/sharedStrings.xml><?xml version="1.0" encoding="utf-8"?>
<sst xmlns="http://schemas.openxmlformats.org/spreadsheetml/2006/main" count="469" uniqueCount="148">
  <si>
    <t>ΥΠΕΡΑΓΟΡΕΣ</t>
  </si>
  <si>
    <t>ΔΕΙΚΤΗΣ ΤΙΜΩΝ ΥΠΕΡΑΓΟΡΩΝ</t>
  </si>
  <si>
    <t>ΣΥΝΟΛΙΚΟ ΚΟΣΤΟΣ ΑΓΟΡΑΣ</t>
  </si>
  <si>
    <t>ΑΡ.ΦΘΗΝΟΤΕΡΩΝ ΚΑΤΗΓΟΡΙΩΝ</t>
  </si>
  <si>
    <t xml:space="preserve">ΑΡ.ΦΘΗΝΟΤΕΡΩΝ ΠΡΟΪΟΝΤΩΝ </t>
  </si>
  <si>
    <t>ΗΜΕΡΟΜΗΝΙA:</t>
  </si>
  <si>
    <t>_</t>
  </si>
  <si>
    <t>ΑΡΙΘΜΟΣ ΠΡΟÏΟΝΤΩΝ ΠΟΥ ΕΙΝΑΙ ΦΘΗΝΟΤΕΡΗ Η ΥΠΕΡΑΓΟΡΑ</t>
  </si>
  <si>
    <t xml:space="preserve"> ΛΕΥΚΩΣΙΑ</t>
  </si>
  <si>
    <t xml:space="preserve">ΑΡΙΘΜΟΣ ΚΑΤΗΓΟΡIΩΝ ΠΟΥ ΕΙΝΑΙ ΦΘΗΝΟΤΕΡΗ Η ΥΠΕΡΑΓΟΡΑ </t>
  </si>
  <si>
    <t xml:space="preserve"> ΛΕΜΕΣΟΣ</t>
  </si>
  <si>
    <t xml:space="preserve"> ΛΑΡΝΑΚΑ</t>
  </si>
  <si>
    <t xml:space="preserve"> ΠΑΦΟΣ</t>
  </si>
  <si>
    <t xml:space="preserve"> ΑΜΜΟΧΩΣΤΟΣ</t>
  </si>
  <si>
    <t>ΗΜΕΡΟΜΗΝΙΑ:</t>
  </si>
  <si>
    <t>ΛΕΥΚΩΣΙΑ</t>
  </si>
  <si>
    <t>ΛΕΜΕΣΟΣ</t>
  </si>
  <si>
    <t>ΛΑΡΝΑΚΑ</t>
  </si>
  <si>
    <t>ΠΑΦΟΣ</t>
  </si>
  <si>
    <t>ΑΜΜΟΧΩΣΤΟΣ</t>
  </si>
  <si>
    <t>ΑΡΙΘΜΟΣ  ΠΡΟΪΟΝΤΩΝ</t>
  </si>
  <si>
    <t>ΚΑΤΗΓΟΡΙΕΣ</t>
  </si>
  <si>
    <t>ΥΠΕΡΑΓΟΡΑ ΟΡΦΑΝΙΔΗΣ ΓΙΑΝΝΑΚΗ ΣΤΕΦΑΝΙΔΗ 10, 2037, ΣΤΡΟΒΟΛΟΣ</t>
  </si>
  <si>
    <t>ΥΠΕΡΑΓΟΡΑ DEBENHAMS ΛΕΩΦ. ΑΡΧ. ΜΑΚΑΡΙΟΥ 3 1065, ΛΕΥΚΩΣΙΑ</t>
  </si>
  <si>
    <t>ΥΠΕΡΑΓΟΡΑ CARREFOUR (THE MALL OF CYPRUS) ΒΕΡΓΙΝΑΣ 3, 2025, ΣΤΡΟΒΟΛΟΣ</t>
  </si>
  <si>
    <t>ΥΠΕΡΑΓΟΡΑ ΑΛΦΑ ΜΕΓΑ ΝΙΚΟΥ ΚΡΑΝΙΔΙΩΤΗ 3, 2433 ΕΓΚΩΜΗ</t>
  </si>
  <si>
    <t>ΥΠΕΡΑΓΟΡΑ ΜΕΤΡΟ ΛΕΩΦ. ΣΠΥΡΟΥ ΚΥΠΡΙΑΝΟΥ 365, 2056, ΛΑΚΑΤΑΜΕΙΑ</t>
  </si>
  <si>
    <t>ΥΠΕΡΑΓΟΡΑ ΑΘΗΑΙΝΙΤΗΣ ΛΕΩΦ. ΚΕΝΝΕΤΥ 26, 1046, ΠΑΛΛΟΥΡΙΩΤΙΣΣΑ</t>
  </si>
  <si>
    <t>ΜΙΝ</t>
  </si>
  <si>
    <t>ΚΟΣΤΟΣ</t>
  </si>
  <si>
    <t>ΔΕΙΚΤΗΣ</t>
  </si>
  <si>
    <t>ΛΑΪΚΗ ΥΠΕΡΑΓΟΡΑ ΟΡΦΑΝΙΔΗΣ (ΚΑΤΣΑΝΤΩΝΑΙΩΝ 20,4154,ΚΑΤΩ ΠΟΛΕΜΙΔΙΑ)</t>
  </si>
  <si>
    <t>ΥΠΕΡΑΓΟΡΑ DEBENHAMS OLYMPIA (28ης ΟΚΤΩΒΡΙΟΥ 239, 4001, ΛΕΜΕΣΟΣ)</t>
  </si>
  <si>
    <t>ΥΠΕΡΑΓΟΡΑ CARREFOUR COLUMBIA (ΣΠΥΡΟΥ ΚΥΠΡΙΑΝΟΥ 11, 4040, ΓΕΡΜΑΣΟΓΕΙΑ)</t>
  </si>
  <si>
    <t>ΥΠΕΡΑΓΟΡΑ ΚΑΡΣΕΡΑΣ (ΓΙΑΝΝΟΥ ΚΡΑΝΙΔΙΩΤΗ 1, 4194, ΚΑΤΩ ΠΟΛΕΜΙΔΙΑ)</t>
  </si>
  <si>
    <t>ΥΠΕΡΑΓΟΡΑ                   E &amp; S ΚΑΨΑΛΟΥ (ΑΓΙΑΣ ΦΥΛΑΞΕΩΣ 191, 3082, ΛΕΜΕΣΟΣ)</t>
  </si>
  <si>
    <t>ΥΠΕΡΑΓΟΡΑ            ΑΛΦΑ ΜΕΓΑ          (ΓΕΩΡΓΙΟΥ ΓΡΙΒΑ ΔΙΓΕΝΗ 118, 3101, ΛΕΜΕΣΟΣ)</t>
  </si>
  <si>
    <t>ΥΠΕΡΑΓΟΡΑ ΟΡΦΑΝΙΔΗΣ      (ΓΙΑΝΝΟΥ ΚΡΑΝΙΔΙΩΤΗ           20-22,6531)</t>
  </si>
  <si>
    <t>ΥΠΕΡΑΓΟΡΑ DEBENHAMS        (ΥΨΙΠΥΛΗΣ 7-9, ΠΑΡΟΔΟΣ ΛΕΩΦ.ΣΠΥΡΟΥ ΚΥΠΡΙΑΝΟΥ, 6052)</t>
  </si>
  <si>
    <t>ΥΠΕΡΑΓΟΡΑ CARREFOUR  (ΣΠΥΡΟΥ ΚΥΠΡΙΑΝΟΥ 23, 6013)</t>
  </si>
  <si>
    <t>ΥΠΕΡΑΓΟΡΑ ΣΤΕΛΙΟΣ   (ΠΕΤΡΑΚΗ ΚΥΠΡΙΑΝΟΥ 40, 7060 ΛΙΒΑΔΙΑ)</t>
  </si>
  <si>
    <t>ΥΠΕΡΑΓΟΡΑ ΜΕΤΡΟ   (ΝΙΚΟΔΗΜΟΥ ΜΥΛΩΝΑ, 6050)</t>
  </si>
  <si>
    <t>ΥΠΕΡΑΓΟΡΑ ΣΑΡΡΗΣ      (ΛΕΟΝΤΙΟΥ ΜΑΧΑΙΡΑ 13, 6012)</t>
  </si>
  <si>
    <t>ΥΠΕΡΑΓΟΡΑ ΟΡΦΑΝΙΔΗΣ   ΛΕΩΦ. ΠΡΩΤΑΡΑ 212, 5291ΠΑΡΑΛΙΜΝΙ</t>
  </si>
  <si>
    <t>ΥΠΕΡΑΓΟΡΑ CARREFOUR 1ης ΑΠΡΙΛΙΟΥ 151, 5280, ΠΑΡΑΛΙΜΝΙ</t>
  </si>
  <si>
    <t>ΥΠΕΡΑΓΟΡΑ ΚΟΚΚΙΝΟΣ 1ης ΑΠΡΙΛΙΟΥ  5280, ΠΑΡΑΛΙΜΝΙ</t>
  </si>
  <si>
    <t xml:space="preserve">ΣΥΝΟΛΙΚΟ ΚΟΣΤΟΣ ΑΓΟΡΑΣ </t>
  </si>
  <si>
    <t xml:space="preserve"> ΚΟΙΝΩΝ ΠΡΟΪΟΝΤΩΝ ΑΝΑ ΥΠΕΡΑΓOΡΑ</t>
  </si>
  <si>
    <t xml:space="preserve"> ΛΕΥΚΩΣΙΑΣ </t>
  </si>
  <si>
    <t xml:space="preserve">ΔΕΙΚΤΗΣ ΤΙΜΩΝ ΥΠΕΡΑΓΟΡΩΝ  ΓΙΑ </t>
  </si>
  <si>
    <t xml:space="preserve"> ΚΟΙΝΑ ΠΡΟΪΟΝΤΑ </t>
  </si>
  <si>
    <t xml:space="preserve">_ΛΕΥΚΩΣΙΑ </t>
  </si>
  <si>
    <t xml:space="preserve"> ΛΕΜΕΣΟΥ </t>
  </si>
  <si>
    <t xml:space="preserve">_ΛΕΜΕΣΟΣ </t>
  </si>
  <si>
    <t xml:space="preserve"> ΛΑΡΝΑΚΑΣ </t>
  </si>
  <si>
    <t xml:space="preserve">_ΛΑΡΝΑΚΑ </t>
  </si>
  <si>
    <t xml:space="preserve"> ΠΑΦΟΥ </t>
  </si>
  <si>
    <t xml:space="preserve">_ΠΑΦΟΣ </t>
  </si>
  <si>
    <t xml:space="preserve"> ΑΜΜΟΧΩΣΤΟΥ </t>
  </si>
  <si>
    <t xml:space="preserve">_ΑΜΜΟΧΩΣΤΟΣ  </t>
  </si>
  <si>
    <t xml:space="preserve">ΛΕΥΚΩΣΙΑ:  </t>
  </si>
  <si>
    <t xml:space="preserve"> ΚΟΙΝΑ ΠΡΟΪΟΝΤΑ</t>
  </si>
  <si>
    <t>ΛΕΜΕΣΟΣ:</t>
  </si>
  <si>
    <t>ΛΑΡΝΑΚΑ:</t>
  </si>
  <si>
    <t>ΠΑΦΟΣ:</t>
  </si>
  <si>
    <t>ΑΜΜΟΧΩΣΤΟΣ:</t>
  </si>
  <si>
    <t>ΡΑΒΔΟΓΡΑΜΜΑΤΑ_ΚΑΤΑΤΑΞΗ ΥΠΕΡΑΓΟΡΩΝ ΑΠO  ΦΘΗΝΟΤΕΡΗ ΣΕ ΑΚΡΙΒΟΤΕΡΗ ΒΑΣΕΙ ΤΟΥ ΣΥΝΟΛΙΚΟΥ ΚΟΣΤΟΥΣ ΚΑΙ ΤΟΥ ΔΕΙΚΤΗ ΤΙΜΩΝ ΤΩΝ ΚΟΙΝΩΝ ΠΡΟΪΟΝΤΩΝ ΜΕΤΑΞΥ ΤΩΝ ΥΠΕΡΑΓΟΡΩΝ ΑΝΑ ΕΠΑΡΧΙΑ</t>
  </si>
  <si>
    <t xml:space="preserve">ΣΥΓΚΕΝΤΡΩΤΙΚΑ ΑΠΟΤΕΛΕΣΜΑΤΑ ΠΑΡΑΤΗΡΗΤΗΡΙΟΥ ΤΙΜΩΝ  </t>
  </si>
  <si>
    <t>1_ΠΙΝΑΚΕΣ ΣΥΝΟΛΙΚΟΥ ΚΟΣΤΟΥΣ ΑΓΟΡΑΣ ΚΟΙΝΩΝ ΠΡΟΪΟΝΤΩΝ ΚΑΙ ΔΕΙΚΤΗΣ ΤΙΜΩΝ ΥΠΕΡΑΓΟΡΩΝ ΑΝΑ ΕΠΑΡΧΙΑ</t>
  </si>
  <si>
    <t>2_ΑΡΙΘΜΟΣ ΠΡΟΪΟΝΤΩΝ ΣΤΑ ΟΠΟΙΑ ΠΑΡΟΥΣΙΑΖΕΤΑΙ ΦΘΗΝΟΤΕΡΗ Η ΚΑΘΕ ΥΠΕΡΑΓΟΡΑ</t>
  </si>
  <si>
    <t>3_ΑΡΙΘΜΟΣ ΚΑΤΗΓΟΡΙΩΝ ΣΤΙΣ ΟΠΟΙΕΣ ΠΑΡΟΥΣΙΑΖΕΤΑΙ ΦΘΗΝΟΤΕΡΗ Η ΚΑΘΕ  ΥΠΕΡΑΓΟΡΑ</t>
  </si>
  <si>
    <t>ΚΟΙΝΑ ΠΡΟΪΟΝΤΑ</t>
  </si>
  <si>
    <t xml:space="preserve">ΗΜΕΡΟΜΗΝΙΑ: </t>
  </si>
  <si>
    <t>ΚΥΚΛΙΚΑ ΔΙΑΓΡΑΜΜΑΤΑ ΒΑΣΕΙ ΤΩΝ ΚΟΙΝΩΝ ΠΡΟΪΟΝΩΝ/ ΚΑΤΗΓΟΡΙΩΝ ΠΟΥ ΠΑΡΟΥΣΙΑΖΟΝΤΑΙ ΦΘΗΝΟΤΕΡΕΣ ΟΙ ΥΠΕΡΑΓΟΡΕΣ ΑΝΑ ΕΠΑΡΧΙΑ</t>
  </si>
  <si>
    <t>4_ΦΘΗΝΟΤΕΡΕΣ ΚΑΤΗΓΟΡΙΕΣ ΣΤΑ ΚΟΙΝΑ ΠΡΟΪΟΝΤΑ ΠΟΥ ΠΑΡΟΥΣΙΑΖΕΙ Η ΚAΘΕ ΥΠΕΡΑΓΟΡΑ ΑΝΑ ΕΠΑΡΧΙΑ ΒΑΣΕΙ ΤΟΥ ΔΕΙΚΤΗ ΤΙΜΩΝ (100)</t>
  </si>
  <si>
    <t>ΥΠΕΡΑΓΟΡΑ ΟΡΦΑΝΙΔΗΣ - PAPHOS MALL (ΛΕΩΦ. ΔΗΜΟΚΡΑΤΙΑΣ 30. 8028. ΠΑΦΟΣ</t>
  </si>
  <si>
    <t>ΥΠΕΡΑΓΟΡΑ DEBENHAMS ΚΟΡΟΙΒΟΣ (ΛΕΩΦ.ΔΗΜΟΚΡΑΤΙΑΣ 2.8028. ΠΑΦΟΣ)</t>
  </si>
  <si>
    <t>ΥΠΕΡΑΓΟΡΑ CARREFOUR (ΛΕΩΦ.ΕΛΛΑΔΟΣ. 8020. ΠΑΦΟΣ)</t>
  </si>
  <si>
    <t>ΥΠΕΡΑΓΟΡΑ  E &amp; S ΑΦΡΟΔΙΤΗ (ΛΕΩΦ.ΑΠ.ΠΑΥΛΟΥ 53.8040. ΠΑΦΟΣ)</t>
  </si>
  <si>
    <t>ΥΠΕΡΑΓΟΡΑ            ΑΛΦΑ ΜΕΓΑ (ΛΕΩΦ.ΔΗΜΟΚΡΑΤΙΑΣ 87, 8028. ΠΑΦΟΣ)</t>
  </si>
  <si>
    <t>ΑΡΙΘΜΟΣ  ΚΑΤΗΓΟΡΙΩΝ</t>
  </si>
  <si>
    <t>ΗΜΕΡΟΜΗΝΙΑ: 01/02/2012</t>
  </si>
  <si>
    <t>01/02/2012</t>
  </si>
  <si>
    <t>ΚΟΚΚΙΝΟΣ (ΠΑΡΑΛΙΜΝΙ)</t>
  </si>
  <si>
    <t>ΟΡΦΑΝΙΔΗΣ (ΠΑΡΑΛΙΜΝΙ)</t>
  </si>
  <si>
    <t>CARREFOUR (ΠΑΡΑΛΙΜΝΙ)</t>
  </si>
  <si>
    <t>ΣΥΝΟΛΙΚΟ ΚΟΣΤΟΣ ΑΓΟΡΑΣ ΚΑΙ ΔΕΙΚΤΗΣ ΤΙΜΩΝ  229 ΚΟΙΝΩΝ ΠΡΟΪΟΝΤΩΝ ΑΝΑ ΥΠΕΡΑΓΟΡΑ ΑΝΑ ΚΑΤΗΓΟΡΙΑ - ΑΜΜΟΧΩΣΤΟΣ</t>
  </si>
  <si>
    <t>ΓΑΛΑ ΦΡΕΣΚΟ</t>
  </si>
  <si>
    <t>ΓΑΛΑ ΖΑΧΑΡΟΥΧΟ/ΕΒΑΠΟΡΕ</t>
  </si>
  <si>
    <t>ΓΙΑΟΥΡΤΙ</t>
  </si>
  <si>
    <t>ΧΑΛΛΟΥΜΙΑ &amp; ΤΥΡΙΑ</t>
  </si>
  <si>
    <t>ΜΑΚΑΡΟΝΙΑ ΑΛΕΥΡΑ ΚΑΙ ΑΛΛΑ ΠΡΟΙΟΝΤΑ</t>
  </si>
  <si>
    <t>ΔΗΜΗΤΡΙΑΚΑ ΚΑΙ ΠΑΙΔΙΚΕΣ ΤΡΟΦΕΣ</t>
  </si>
  <si>
    <t>ΑΛΛΑΝΤΙΚΑ</t>
  </si>
  <si>
    <t>ΕΛΑΙΟΛΑΔΑ ΚΑΙ ΣΠΟΡΕΛΑΙΑ</t>
  </si>
  <si>
    <t xml:space="preserve">ΚΑΦΕΣ,ΤΣΑΙ ΚΑΙ ΖΑΧΑΡΗ </t>
  </si>
  <si>
    <t>ΟΙΝΟΠΝΕΥΜΑΤΟΔΗ ΠΟΤΑ</t>
  </si>
  <si>
    <t>ΑΝΑΨΥΚΤΙΚΑ ΚΑΙ ΧΥΜΟΙ</t>
  </si>
  <si>
    <t>ΕΜΦΙΑΛΩΜΕΝΟΥ ΝΕΡΟΥ</t>
  </si>
  <si>
    <t>ΟΣΠΡΙΑ</t>
  </si>
  <si>
    <t>ΦΡΟΥΤΩΝ ΚΑΙ ΛΑΧΑΝΙΚΩΝ</t>
  </si>
  <si>
    <t>ΠΑΓΩΤΑ, ΣΟΚΟΛΑΤΕΣ, ΜΠΙΣΚΟΤΑ</t>
  </si>
  <si>
    <t>ΚΟΝΣΕΡΒΟΠΟΙΗΜΕΝΑ ΠΑΡΑΓΩΓΑ ΚΡΕΑΤΩΝ ΚΑΙ ΨΑΡΙΩΝ</t>
  </si>
  <si>
    <t>ΕΙΔΗ ΚΑΘΑΡΙΣΜΟΥ</t>
  </si>
  <si>
    <t>ΕΙΔH ΠΡΟΣΩΠΙΚΗΣ ΥΓΙΕΙΝΗΣ ΚΑΙ ΦΡΟΝΤΙΔΑΣ</t>
  </si>
  <si>
    <t>ΔΙΑΦΟΡA ΠΡΟΙΟΝΤA</t>
  </si>
  <si>
    <t>ΧΑΛΛΟΥΜΙΑ, ΤΥΡΙΑ ΚΑΙ ΒΟΥΤΥΡΑ</t>
  </si>
  <si>
    <t xml:space="preserve">ΚΑΦΕΣ,ΤΣΑΙ, ΖΑΧΑΡΗ ΚΑΙ ΡΟΦΗΜΑΤΑ </t>
  </si>
  <si>
    <t>ΚΑΤΕΨΥΓΜΕΝΑ ΛΑΧΑΝΙΚΑ, ΨΑΡΙΑ ΚΑΙ ΑΛΛΑ ΤΡΟΦΙΜΑ</t>
  </si>
  <si>
    <t>ΟΡΦΑΝΙΔΗΣ (ΚΑΤΩ ΠΟΛΕΜΙΔΙΑ)</t>
  </si>
  <si>
    <t>CARREFOUR (COLUMBIA)</t>
  </si>
  <si>
    <t>ΑΛΦΑ ΜΕΓΑ(ΓΕΩΡΓΙΟΥ ΓΡΙΒΑ ΔΙΓΕΝΗ)</t>
  </si>
  <si>
    <t>ΚΑΡΣΕΡΑΣ (ΚΑΤΩ ΠΟΛΕΜΙΔΙΑ)</t>
  </si>
  <si>
    <t>E &amp; S (ΚΑΨΑΛΟΥ)</t>
  </si>
  <si>
    <t xml:space="preserve">DEBENHAMS (OLYMPIA) </t>
  </si>
  <si>
    <t>ΟΡΦΑΝΙΔΗΣ (ΓΙΑΝΝΟΥ ΚΡΑΝΙΔΙΩΤΗ)</t>
  </si>
  <si>
    <t>ΜΕΤΡΟ (ΝΙΚΟΔΗΜΟΥ ΜΥΛΩΝΑ)</t>
  </si>
  <si>
    <t>CARREFOUR  (ΣΠΥΡΟΥ ΚΥΠΡΙΑΝΟΥ)</t>
  </si>
  <si>
    <t>ΣΤΕΛΙΟΣ (ΠΕΤΡΑΚΗ ΚΥΠΡΙΑΝΟΥ, ΛΙΒΑΔΙΑ)</t>
  </si>
  <si>
    <t>DEBENHAMS (ΥΨΙΠΥΛΗΣ)</t>
  </si>
  <si>
    <t>ΣΑΡΡΗΣ (ΛΕΟΝΤΙΟΥ ΜΑΧΑΙΡΑ)</t>
  </si>
  <si>
    <t>ΔΕΝ ΕΠΙΤΡΕΠΕΙ ΤΗ ΛΗΨΗ ΤΙΜΩΝ</t>
  </si>
  <si>
    <t>ΣΑΡΡΗΣ (ΛΕΟΝΤΙΟΥ ΜΑΧΑΙΡΑ) ΔΕΝ ΕΠΙΤΡΕΠΕΙ ΤΗ ΛΗΨΗ ΤΙΜΩΝ</t>
  </si>
  <si>
    <t>ΟΙΝΟΠΝΕΥΜΑΤΩΔΗ ΠΟΤΑ</t>
  </si>
  <si>
    <t>ΚΑΤΕΨΥΓΜΕΝΑ ΛΑΧΑΝΙΚΑ</t>
  </si>
  <si>
    <t xml:space="preserve">ΔΕΝ ΕΠΙΤΡΕΠΕΙ </t>
  </si>
  <si>
    <t>ΤΗ ΛΗΨΗ ΤΙΜΩΝ</t>
  </si>
  <si>
    <t>ΣΥΝΟΛΙΚΟ ΚΟΣΤΟΣ ΑΓΟΡΑΣ  ΚΑΙ ΔΕΙΚΤΗΣ ΤΙΜΩΝ 188 ΚΟΙΝΩΝ ΠΡΟΪΟΝΤΩΝ ΑΝΑ ΥΠΕΡΑΓΟΡΑ ΑΝΑ ΚΑΤΗΓΟΡΙΑ - ΛΑΡΝΑΚΑ</t>
  </si>
  <si>
    <t>ΑΘΗΑΙΝΙΤΗΣ (ΠΑΛΛΟΥΡΙΩΤΙΣΣΑ)</t>
  </si>
  <si>
    <t>ΟΡΦΑΝΙΔΗΣ (SHOPPING MALL)</t>
  </si>
  <si>
    <t>ΑΛΦΑ ΜΕΓΑ (ΕΓΚΩΜΗ)</t>
  </si>
  <si>
    <t>ΜΕΤΡΟ (ΛΑΚΑΤΑΜΕΙΑ)</t>
  </si>
  <si>
    <t>CARREFOUR (THE MALL OF CYPRUS)</t>
  </si>
  <si>
    <t>DEBENHAMS (ΛΕΩΦ. ΑΡΧΙΕΠΙΣΚΟΠΟΥ ΜΑΚΑΡΙΟΥ)</t>
  </si>
  <si>
    <t>ΣΥΝΟΛΙΚΟ ΚΟΣΤΟΣ ΑΓΟΡΑΣ  ΚΑΙ ΔΕΙΚΤΗΣ ΤΙΜΩΝ 188  ΚΟΙΝΩΝ  ΠΡΟΪΟΝΤΩΝ ΑΝΑ ΥΠΕΡΑΓΟΡΑ ΑΝΑ ΚΑΤΗΓΟΡΙΑ - ΛΕΜΕΣΟΣ</t>
  </si>
  <si>
    <t>ΣΥΝΟΛΙΚΟ ΚΟΣΤΟΣ ΑΓΟΡΑΣ  ΚΑΙ ΔΕΙΚΤΗΣ ΤΙΜΩΝ 209 ΚΟΙΝΩΝ ΠΡΟΪΟΝΤΩΝ ΑΝΑ ΥΠΕΡΑΓΟΡΑ ΑΝΑ ΚΑΤΗΓΟΡΙΑ - ΛΕΥΚΩΣΙΑ</t>
  </si>
  <si>
    <t>ΟΡΦΑΝΙΔΗΣ (THE PAPHOS MALL)</t>
  </si>
  <si>
    <t>ΑΛΦΑ ΜΕΓΑ(ΛΕΩΦ.ΔΗΜΟΚΡΑΤΙΑΣ)</t>
  </si>
  <si>
    <t>CARREFOUR(ΛΕΩΦ.ΕΛΛΑΔΟΣ)</t>
  </si>
  <si>
    <t>E &amp; S (ΑΦΡΟΔΙΤΗ)</t>
  </si>
  <si>
    <t>DEBENHAMS (ΚΟΡΟΙΒΟΣ)</t>
  </si>
  <si>
    <t>ΠΑΠΑΝΤΩΝΙΟΥ(ΛΕΩΦ.ΕΛΛΑΔΟΣ)</t>
  </si>
  <si>
    <t>ΠΑΠΑΝΤΩΝΙΟΥ(ΛΕΩΦ.ΕΛΛΑΔΟΣ) ΔΕΝ ΕΠΙΤΡΕΠΕΙ ΤΗ ΛΗΨΗ ΤΙΜΩΝ</t>
  </si>
  <si>
    <t>ΥΠΕΡΑΓΟΡΑ ΠΑΠΑΝΤΩΝΙΟΥ (ΛΕΩΦ.ΕΛΛΑΔΟΣ 9. 8020.ΠΑΦΟΣ)</t>
  </si>
  <si>
    <t/>
  </si>
  <si>
    <t>ΧΑΛΛΟΥΜΙΑ, ΤΥΡΙΑ &amp; ΒΟΥΤΥΡΑ</t>
  </si>
  <si>
    <t>ΚΑΦΕΣ,ΤΣΑΙ, ΖΑΧΑΡΗ ΚΑΙ ΡΟΦΗΜΑΤΑ</t>
  </si>
  <si>
    <t>ΣΥΝΟΛΙΚΟ ΚΟΣΤΟΣ ΑΓΟΡΑΣ  ΚΑΙ ΔΕΙΚΤΗΣ ΤΙΜΩΝ 184 ΚΟΙΝΩΝ ΠΡΟΪΟΝΤΩΝ ΑΝΑ ΥΠΕΡΑΓΟΡΑ ΑΝΑ ΚΑΤΗΓΟΡΙΑ - ΠΑΦΟΣ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</si>
</sst>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€-2]\ 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€-2]\ #,##0.00;[Red]\-[$€-2]\ #,##0.00"/>
    <numFmt numFmtId="186" formatCode="[$-809]dd\ mmmm\ yyyy"/>
    <numFmt numFmtId="187" formatCode="#,##0.00\ _€"/>
    <numFmt numFmtId="188" formatCode="[$-408]dddd\,\ d\ mmmm\ yyyy"/>
  </numFmts>
  <fonts count="6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7"/>
      <name val="Arial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b/>
      <sz val="15"/>
      <color indexed="8"/>
      <name val="Arial"/>
      <family val="2"/>
    </font>
    <font>
      <b/>
      <sz val="17"/>
      <color indexed="8"/>
      <name val="Arial"/>
      <family val="2"/>
    </font>
    <font>
      <sz val="10"/>
      <name val="Arial"/>
      <family val="2"/>
    </font>
    <font>
      <sz val="15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20"/>
      <color indexed="8"/>
      <name val="Calibri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22"/>
      <color indexed="8"/>
      <name val="Arial"/>
      <family val="2"/>
    </font>
    <font>
      <b/>
      <sz val="11"/>
      <name val="Arial"/>
      <family val="2"/>
    </font>
    <font>
      <b/>
      <sz val="15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9"/>
      <color indexed="8"/>
      <name val="Calibri"/>
      <family val="2"/>
    </font>
    <font>
      <b/>
      <sz val="18"/>
      <color indexed="8"/>
      <name val="Arial"/>
      <family val="2"/>
    </font>
    <font>
      <sz val="22"/>
      <color indexed="8"/>
      <name val="Calibri"/>
      <family val="2"/>
    </font>
    <font>
      <sz val="18"/>
      <color indexed="8"/>
      <name val="Calibri"/>
      <family val="2"/>
    </font>
    <font>
      <b/>
      <sz val="22"/>
      <color indexed="8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8"/>
      <color indexed="8"/>
      <name val="Calibri"/>
      <family val="0"/>
    </font>
    <font>
      <b/>
      <sz val="8"/>
      <color indexed="8"/>
      <name val="Calibri"/>
      <family val="0"/>
    </font>
    <font>
      <sz val="10.1"/>
      <color indexed="8"/>
      <name val="Calibri"/>
      <family val="0"/>
    </font>
    <font>
      <sz val="11"/>
      <color theme="1"/>
      <name val="Calibri"/>
      <family val="2"/>
    </font>
    <font>
      <b/>
      <sz val="15"/>
      <color rgb="FF000000"/>
      <name val="Calibri"/>
      <family val="2"/>
    </font>
    <font>
      <b/>
      <sz val="14"/>
      <color theme="1"/>
      <name val="Calibri"/>
      <family val="2"/>
    </font>
    <font>
      <b/>
      <sz val="14"/>
      <color rgb="FF00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9"/>
      <color theme="1"/>
      <name val="Calibri"/>
      <family val="2"/>
    </font>
    <font>
      <b/>
      <sz val="18"/>
      <color rgb="FF000000"/>
      <name val="Arial"/>
      <family val="2"/>
    </font>
    <font>
      <sz val="22"/>
      <color theme="1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  <font>
      <b/>
      <sz val="22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/>
    </border>
    <border>
      <left style="double"/>
      <right style="thin"/>
      <top style="thin"/>
      <bottom/>
    </border>
    <border>
      <left>
        <color indexed="63"/>
      </left>
      <right style="thin"/>
      <top style="thin"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double"/>
      <top style="thin"/>
      <bottom/>
    </border>
    <border>
      <left style="medium"/>
      <right style="medium"/>
      <top style="medium"/>
      <bottom style="thin"/>
    </border>
    <border>
      <left/>
      <right/>
      <top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/>
    </border>
    <border>
      <left/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6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78">
    <xf numFmtId="0" fontId="0" fillId="0" borderId="0" xfId="0" applyAlignment="1">
      <alignment/>
    </xf>
    <xf numFmtId="0" fontId="0" fillId="24" borderId="0" xfId="0" applyFill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14" fontId="23" fillId="0" borderId="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56" fillId="0" borderId="0" xfId="101">
      <alignment/>
      <protection/>
    </xf>
    <xf numFmtId="0" fontId="57" fillId="0" borderId="0" xfId="101" applyFont="1" applyAlignment="1">
      <alignment horizontal="left" vertical="center" readingOrder="1"/>
      <protection/>
    </xf>
    <xf numFmtId="49" fontId="57" fillId="0" borderId="0" xfId="101" applyNumberFormat="1" applyFont="1" applyAlignment="1">
      <alignment horizontal="left" vertical="center" readingOrder="1"/>
      <protection/>
    </xf>
    <xf numFmtId="0" fontId="58" fillId="0" borderId="0" xfId="101" applyFont="1">
      <alignment/>
      <protection/>
    </xf>
    <xf numFmtId="0" fontId="59" fillId="0" borderId="0" xfId="101" applyFont="1" applyAlignment="1">
      <alignment horizontal="left" vertical="center" readingOrder="1"/>
      <protection/>
    </xf>
    <xf numFmtId="0" fontId="60" fillId="0" borderId="13" xfId="101" applyFont="1" applyBorder="1" applyAlignment="1">
      <alignment horizontal="right"/>
      <protection/>
    </xf>
    <xf numFmtId="49" fontId="60" fillId="0" borderId="12" xfId="101" applyNumberFormat="1" applyFont="1" applyBorder="1" applyAlignment="1">
      <alignment horizontal="left"/>
      <protection/>
    </xf>
    <xf numFmtId="0" fontId="56" fillId="0" borderId="12" xfId="101" applyBorder="1" applyAlignment="1">
      <alignment horizontal="center"/>
      <protection/>
    </xf>
    <xf numFmtId="0" fontId="56" fillId="0" borderId="12" xfId="101" applyBorder="1">
      <alignment/>
      <protection/>
    </xf>
    <xf numFmtId="0" fontId="56" fillId="0" borderId="14" xfId="101" applyBorder="1">
      <alignment/>
      <protection/>
    </xf>
    <xf numFmtId="0" fontId="30" fillId="20" borderId="15" xfId="101" applyFont="1" applyFill="1" applyBorder="1" applyAlignment="1" applyProtection="1">
      <alignment horizontal="center" vertical="center" wrapText="1"/>
      <protection locked="0"/>
    </xf>
    <xf numFmtId="0" fontId="31" fillId="20" borderId="16" xfId="101" applyFont="1" applyFill="1" applyBorder="1" applyAlignment="1" applyProtection="1">
      <alignment horizontal="center" vertical="center" wrapText="1"/>
      <protection locked="0"/>
    </xf>
    <xf numFmtId="0" fontId="30" fillId="20" borderId="17" xfId="101" applyFont="1" applyFill="1" applyBorder="1" applyAlignment="1" applyProtection="1">
      <alignment horizontal="center" vertical="center" wrapText="1"/>
      <protection locked="0"/>
    </xf>
    <xf numFmtId="0" fontId="31" fillId="20" borderId="18" xfId="101" applyFont="1" applyFill="1" applyBorder="1" applyAlignment="1" applyProtection="1">
      <alignment horizontal="center" vertical="center" wrapText="1"/>
      <protection locked="0"/>
    </xf>
    <xf numFmtId="0" fontId="30" fillId="20" borderId="19" xfId="101" applyFont="1" applyFill="1" applyBorder="1" applyAlignment="1" applyProtection="1">
      <alignment horizontal="center" vertical="center" wrapText="1"/>
      <protection locked="0"/>
    </xf>
    <xf numFmtId="0" fontId="31" fillId="20" borderId="20" xfId="101" applyFont="1" applyFill="1" applyBorder="1" applyAlignment="1" applyProtection="1">
      <alignment horizontal="center" vertical="center" wrapText="1"/>
      <protection locked="0"/>
    </xf>
    <xf numFmtId="0" fontId="26" fillId="0" borderId="21" xfId="101" applyFont="1" applyBorder="1" applyAlignment="1" applyProtection="1">
      <alignment horizontal="left" vertical="center" wrapText="1"/>
      <protection locked="0"/>
    </xf>
    <xf numFmtId="0" fontId="26" fillId="0" borderId="22" xfId="101" applyFont="1" applyBorder="1" applyAlignment="1" applyProtection="1">
      <alignment horizontal="center" vertical="center" wrapText="1"/>
      <protection locked="0"/>
    </xf>
    <xf numFmtId="0" fontId="26" fillId="0" borderId="23" xfId="101" applyFont="1" applyBorder="1" applyAlignment="1" applyProtection="1">
      <alignment horizontal="left" vertical="center" wrapText="1"/>
      <protection locked="0"/>
    </xf>
    <xf numFmtId="0" fontId="26" fillId="0" borderId="24" xfId="101" applyFont="1" applyBorder="1" applyAlignment="1" applyProtection="1">
      <alignment horizontal="center" vertical="center" wrapText="1"/>
      <protection locked="0"/>
    </xf>
    <xf numFmtId="0" fontId="26" fillId="0" borderId="25" xfId="101" applyFont="1" applyBorder="1" applyAlignment="1" applyProtection="1">
      <alignment vertical="center" wrapText="1"/>
      <protection locked="0"/>
    </xf>
    <xf numFmtId="0" fontId="26" fillId="0" borderId="26" xfId="101" applyFont="1" applyBorder="1" applyAlignment="1" applyProtection="1">
      <alignment horizontal="center" vertical="center" wrapText="1"/>
      <protection locked="0"/>
    </xf>
    <xf numFmtId="0" fontId="26" fillId="0" borderId="27" xfId="101" applyFont="1" applyBorder="1" applyAlignment="1" applyProtection="1">
      <alignment horizontal="left" vertical="center" wrapText="1"/>
      <protection locked="0"/>
    </xf>
    <xf numFmtId="0" fontId="26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vertical="center" wrapText="1"/>
      <protection locked="0"/>
    </xf>
    <xf numFmtId="0" fontId="26" fillId="0" borderId="30" xfId="101" applyFont="1" applyBorder="1" applyAlignment="1" applyProtection="1">
      <alignment horizontal="center" vertical="center" wrapText="1"/>
      <protection locked="0"/>
    </xf>
    <xf numFmtId="0" fontId="26" fillId="0" borderId="15" xfId="101" applyFont="1" applyBorder="1" applyAlignment="1" applyProtection="1">
      <alignment horizontal="left" vertical="center" wrapText="1"/>
      <protection locked="0"/>
    </xf>
    <xf numFmtId="0" fontId="26" fillId="0" borderId="16" xfId="101" applyFont="1" applyBorder="1" applyAlignment="1" applyProtection="1">
      <alignment horizontal="center" vertical="center" wrapText="1"/>
      <protection locked="0"/>
    </xf>
    <xf numFmtId="0" fontId="26" fillId="0" borderId="17" xfId="101" applyFont="1" applyBorder="1" applyAlignment="1" applyProtection="1">
      <alignment horizontal="left" vertical="center" wrapText="1"/>
      <protection locked="0"/>
    </xf>
    <xf numFmtId="0" fontId="26" fillId="0" borderId="18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vertical="center" wrapText="1"/>
      <protection locked="0"/>
    </xf>
    <xf numFmtId="0" fontId="26" fillId="0" borderId="20" xfId="101" applyFont="1" applyBorder="1" applyAlignment="1" applyProtection="1">
      <alignment horizontal="center" vertical="center" wrapText="1"/>
      <protection locked="0"/>
    </xf>
    <xf numFmtId="0" fontId="61" fillId="0" borderId="0" xfId="101" applyFont="1" applyBorder="1" applyAlignment="1">
      <alignment horizontal="center" vertical="center"/>
      <protection/>
    </xf>
    <xf numFmtId="0" fontId="62" fillId="0" borderId="0" xfId="101" applyFont="1" applyBorder="1" applyAlignment="1">
      <alignment horizontal="center" vertical="center"/>
      <protection/>
    </xf>
    <xf numFmtId="0" fontId="30" fillId="20" borderId="31" xfId="101" applyFont="1" applyFill="1" applyBorder="1" applyAlignment="1" applyProtection="1">
      <alignment horizontal="center" vertical="center" wrapText="1"/>
      <protection locked="0"/>
    </xf>
    <xf numFmtId="0" fontId="32" fillId="20" borderId="32" xfId="101" applyFont="1" applyFill="1" applyBorder="1" applyAlignment="1" applyProtection="1">
      <alignment horizontal="center" vertical="center" wrapText="1"/>
      <protection locked="0"/>
    </xf>
    <xf numFmtId="0" fontId="30" fillId="20" borderId="33" xfId="101" applyFont="1" applyFill="1" applyBorder="1" applyAlignment="1" applyProtection="1">
      <alignment horizontal="center" vertical="center" wrapText="1"/>
      <protection locked="0"/>
    </xf>
    <xf numFmtId="0" fontId="30" fillId="20" borderId="34" xfId="101" applyFont="1" applyFill="1" applyBorder="1" applyAlignment="1" applyProtection="1">
      <alignment horizontal="center" vertical="center" wrapText="1"/>
      <protection locked="0"/>
    </xf>
    <xf numFmtId="0" fontId="26" fillId="0" borderId="35" xfId="101" applyFont="1" applyBorder="1" applyAlignment="1" applyProtection="1">
      <alignment horizontal="left" vertical="center" wrapText="1"/>
      <protection locked="0"/>
    </xf>
    <xf numFmtId="0" fontId="26" fillId="0" borderId="36" xfId="101" applyFont="1" applyBorder="1" applyAlignment="1" applyProtection="1">
      <alignment horizontal="center" vertical="center" wrapText="1"/>
      <protection locked="0"/>
    </xf>
    <xf numFmtId="0" fontId="26" fillId="0" borderId="37" xfId="101" applyFont="1" applyBorder="1" applyAlignment="1" applyProtection="1">
      <alignment horizontal="left" vertical="center" wrapText="1"/>
      <protection locked="0"/>
    </xf>
    <xf numFmtId="0" fontId="26" fillId="0" borderId="38" xfId="101" applyFont="1" applyBorder="1" applyAlignment="1" applyProtection="1">
      <alignment horizontal="center" vertical="center" wrapText="1"/>
      <protection locked="0"/>
    </xf>
    <xf numFmtId="0" fontId="26" fillId="0" borderId="39" xfId="101" applyFont="1" applyBorder="1" applyAlignment="1" applyProtection="1">
      <alignment horizontal="left" vertical="center" wrapText="1"/>
      <protection locked="0"/>
    </xf>
    <xf numFmtId="0" fontId="26" fillId="0" borderId="40" xfId="101" applyFont="1" applyBorder="1" applyAlignment="1" applyProtection="1">
      <alignment horizontal="center" vertical="center" wrapText="1"/>
      <protection locked="0"/>
    </xf>
    <xf numFmtId="0" fontId="26" fillId="0" borderId="41" xfId="101" applyFont="1" applyBorder="1" applyAlignment="1" applyProtection="1">
      <alignment horizontal="left" vertical="center" wrapText="1"/>
      <protection locked="0"/>
    </xf>
    <xf numFmtId="0" fontId="26" fillId="0" borderId="42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left" vertical="center" wrapText="1"/>
      <protection locked="0"/>
    </xf>
    <xf numFmtId="0" fontId="33" fillId="0" borderId="27" xfId="101" applyFont="1" applyBorder="1" applyAlignment="1" applyProtection="1">
      <alignment horizontal="left" vertical="center" wrapText="1"/>
      <protection locked="0"/>
    </xf>
    <xf numFmtId="0" fontId="33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horizontal="center" vertical="center" wrapText="1"/>
      <protection locked="0"/>
    </xf>
    <xf numFmtId="0" fontId="24" fillId="0" borderId="0" xfId="67" applyAlignment="1">
      <alignment horizontal="center" vertical="center"/>
    </xf>
    <xf numFmtId="0" fontId="24" fillId="0" borderId="0" xfId="67" applyAlignment="1">
      <alignment vertical="center"/>
    </xf>
    <xf numFmtId="0" fontId="24" fillId="0" borderId="0" xfId="67" applyAlignment="1">
      <alignment/>
    </xf>
    <xf numFmtId="0" fontId="34" fillId="0" borderId="0" xfId="67" applyFont="1" applyFill="1" applyAlignment="1">
      <alignment vertical="center"/>
    </xf>
    <xf numFmtId="0" fontId="32" fillId="20" borderId="19" xfId="101" applyFont="1" applyFill="1" applyBorder="1" applyAlignment="1">
      <alignment horizontal="center" vertical="center"/>
      <protection/>
    </xf>
    <xf numFmtId="0" fontId="32" fillId="20" borderId="18" xfId="101" applyFont="1" applyFill="1" applyBorder="1" applyAlignment="1">
      <alignment horizontal="center" vertical="center"/>
      <protection/>
    </xf>
    <xf numFmtId="0" fontId="32" fillId="20" borderId="17" xfId="101" applyFont="1" applyFill="1" applyBorder="1" applyAlignment="1">
      <alignment horizontal="center" vertical="center"/>
      <protection/>
    </xf>
    <xf numFmtId="0" fontId="32" fillId="20" borderId="16" xfId="101" applyFont="1" applyFill="1" applyBorder="1" applyAlignment="1">
      <alignment horizontal="center" vertical="center"/>
      <protection/>
    </xf>
    <xf numFmtId="0" fontId="56" fillId="0" borderId="21" xfId="101" applyBorder="1" applyAlignment="1">
      <alignment horizontal="center" vertical="center"/>
      <protection/>
    </xf>
    <xf numFmtId="0" fontId="24" fillId="0" borderId="43" xfId="101" applyFont="1" applyBorder="1" applyAlignment="1" applyProtection="1">
      <alignment horizontal="left" vertical="center"/>
      <protection/>
    </xf>
    <xf numFmtId="180" fontId="56" fillId="0" borderId="37" xfId="101" applyNumberFormat="1" applyBorder="1" applyAlignment="1">
      <alignment horizontal="center" vertical="center"/>
      <protection/>
    </xf>
    <xf numFmtId="2" fontId="56" fillId="0" borderId="38" xfId="101" applyNumberFormat="1" applyBorder="1" applyAlignment="1">
      <alignment horizontal="center" vertical="center"/>
      <protection/>
    </xf>
    <xf numFmtId="2" fontId="56" fillId="0" borderId="44" xfId="101" applyNumberFormat="1" applyBorder="1" applyAlignment="1">
      <alignment horizontal="center" vertical="center"/>
      <protection/>
    </xf>
    <xf numFmtId="180" fontId="56" fillId="0" borderId="45" xfId="101" applyNumberFormat="1" applyBorder="1">
      <alignment/>
      <protection/>
    </xf>
    <xf numFmtId="0" fontId="56" fillId="0" borderId="41" xfId="101" applyBorder="1" applyAlignment="1">
      <alignment horizontal="center" vertical="center"/>
      <protection/>
    </xf>
    <xf numFmtId="0" fontId="24" fillId="0" borderId="46" xfId="101" applyFont="1" applyBorder="1" applyAlignment="1" applyProtection="1">
      <alignment horizontal="left" vertical="center"/>
      <protection/>
    </xf>
    <xf numFmtId="180" fontId="56" fillId="0" borderId="27" xfId="101" applyNumberFormat="1" applyBorder="1" applyAlignment="1">
      <alignment horizontal="center" vertical="center"/>
      <protection/>
    </xf>
    <xf numFmtId="2" fontId="56" fillId="0" borderId="24" xfId="101" applyNumberFormat="1" applyBorder="1" applyAlignment="1">
      <alignment horizontal="center" vertical="center"/>
      <protection/>
    </xf>
    <xf numFmtId="2" fontId="56" fillId="0" borderId="43" xfId="101" applyNumberFormat="1" applyBorder="1" applyAlignment="1">
      <alignment horizontal="center" vertical="center"/>
      <protection/>
    </xf>
    <xf numFmtId="0" fontId="56" fillId="0" borderId="15" xfId="101" applyBorder="1" applyAlignment="1">
      <alignment horizontal="center" vertical="center"/>
      <protection/>
    </xf>
    <xf numFmtId="0" fontId="24" fillId="0" borderId="47" xfId="101" applyFont="1" applyBorder="1" applyAlignment="1" applyProtection="1">
      <alignment horizontal="left" vertical="center"/>
      <protection/>
    </xf>
    <xf numFmtId="180" fontId="56" fillId="0" borderId="17" xfId="101" applyNumberFormat="1" applyBorder="1" applyAlignment="1">
      <alignment horizontal="center" vertical="center"/>
      <protection/>
    </xf>
    <xf numFmtId="2" fontId="56" fillId="0" borderId="48" xfId="101" applyNumberFormat="1" applyBorder="1" applyAlignment="1">
      <alignment horizontal="center" vertical="center"/>
      <protection/>
    </xf>
    <xf numFmtId="2" fontId="56" fillId="0" borderId="49" xfId="101" applyNumberFormat="1" applyBorder="1" applyAlignment="1">
      <alignment horizontal="center" vertical="center"/>
      <protection/>
    </xf>
    <xf numFmtId="180" fontId="56" fillId="0" borderId="50" xfId="101" applyNumberFormat="1" applyBorder="1">
      <alignment/>
      <protection/>
    </xf>
    <xf numFmtId="0" fontId="56" fillId="0" borderId="51" xfId="101" applyBorder="1" applyAlignment="1">
      <alignment horizontal="center" vertical="center"/>
      <protection/>
    </xf>
    <xf numFmtId="0" fontId="24" fillId="0" borderId="49" xfId="101" applyFont="1" applyBorder="1" applyAlignment="1" applyProtection="1">
      <alignment horizontal="left" vertical="center"/>
      <protection/>
    </xf>
    <xf numFmtId="180" fontId="56" fillId="0" borderId="49" xfId="101" applyNumberFormat="1" applyBorder="1" applyAlignment="1">
      <alignment horizontal="center" vertical="center"/>
      <protection/>
    </xf>
    <xf numFmtId="180" fontId="56" fillId="0" borderId="52" xfId="101" applyNumberFormat="1" applyBorder="1">
      <alignment/>
      <protection/>
    </xf>
    <xf numFmtId="0" fontId="24" fillId="0" borderId="0" xfId="67" applyBorder="1" applyAlignment="1">
      <alignment/>
    </xf>
    <xf numFmtId="0" fontId="32" fillId="20" borderId="17" xfId="101" applyFont="1" applyFill="1" applyBorder="1" applyAlignment="1">
      <alignment horizontal="center"/>
      <protection/>
    </xf>
    <xf numFmtId="0" fontId="32" fillId="20" borderId="18" xfId="101" applyFont="1" applyFill="1" applyBorder="1" applyAlignment="1">
      <alignment horizontal="center"/>
      <protection/>
    </xf>
    <xf numFmtId="0" fontId="56" fillId="0" borderId="53" xfId="101" applyBorder="1" applyAlignment="1">
      <alignment horizontal="center" vertical="center"/>
      <protection/>
    </xf>
    <xf numFmtId="0" fontId="24" fillId="0" borderId="38" xfId="101" applyFont="1" applyBorder="1" applyAlignment="1" applyProtection="1">
      <alignment horizontal="left"/>
      <protection/>
    </xf>
    <xf numFmtId="180" fontId="56" fillId="0" borderId="23" xfId="101" applyNumberFormat="1" applyBorder="1" applyAlignment="1">
      <alignment horizontal="center"/>
      <protection/>
    </xf>
    <xf numFmtId="2" fontId="56" fillId="0" borderId="24" xfId="101" applyNumberFormat="1" applyBorder="1" applyAlignment="1">
      <alignment horizontal="center"/>
      <protection/>
    </xf>
    <xf numFmtId="180" fontId="56" fillId="0" borderId="54" xfId="101" applyNumberFormat="1" applyBorder="1">
      <alignment/>
      <protection/>
    </xf>
    <xf numFmtId="0" fontId="56" fillId="0" borderId="55" xfId="101" applyBorder="1" applyAlignment="1">
      <alignment horizontal="center" vertical="center"/>
      <protection/>
    </xf>
    <xf numFmtId="0" fontId="24" fillId="0" borderId="28" xfId="101" applyFont="1" applyBorder="1" applyAlignment="1" applyProtection="1">
      <alignment horizontal="left"/>
      <protection/>
    </xf>
    <xf numFmtId="180" fontId="56" fillId="0" borderId="27" xfId="101" applyNumberFormat="1" applyBorder="1" applyAlignment="1">
      <alignment horizontal="center"/>
      <protection/>
    </xf>
    <xf numFmtId="2" fontId="56" fillId="0" borderId="28" xfId="101" applyNumberFormat="1" applyBorder="1" applyAlignment="1">
      <alignment horizontal="center"/>
      <protection/>
    </xf>
    <xf numFmtId="180" fontId="56" fillId="0" borderId="56" xfId="101" applyNumberFormat="1" applyBorder="1">
      <alignment/>
      <protection/>
    </xf>
    <xf numFmtId="0" fontId="56" fillId="0" borderId="57" xfId="101" applyBorder="1" applyAlignment="1">
      <alignment horizontal="center" vertical="center"/>
      <protection/>
    </xf>
    <xf numFmtId="0" fontId="32" fillId="20" borderId="17" xfId="67" applyFont="1" applyFill="1" applyBorder="1" applyAlignment="1">
      <alignment horizontal="center" vertical="center"/>
    </xf>
    <xf numFmtId="0" fontId="32" fillId="20" borderId="18" xfId="67" applyFont="1" applyFill="1" applyBorder="1" applyAlignment="1">
      <alignment horizontal="center" vertical="center"/>
    </xf>
    <xf numFmtId="0" fontId="24" fillId="0" borderId="38" xfId="101" applyFont="1" applyBorder="1" applyAlignment="1" applyProtection="1">
      <alignment horizontal="left" vertical="center"/>
      <protection/>
    </xf>
    <xf numFmtId="180" fontId="56" fillId="0" borderId="23" xfId="101" applyNumberFormat="1" applyBorder="1" applyAlignment="1">
      <alignment horizontal="center" vertical="center"/>
      <protection/>
    </xf>
    <xf numFmtId="180" fontId="56" fillId="0" borderId="54" xfId="101" applyNumberFormat="1" applyBorder="1" applyAlignment="1">
      <alignment horizontal="center" vertical="center"/>
      <protection/>
    </xf>
    <xf numFmtId="0" fontId="24" fillId="0" borderId="28" xfId="101" applyFont="1" applyBorder="1" applyAlignment="1" applyProtection="1">
      <alignment horizontal="left" vertical="center"/>
      <protection/>
    </xf>
    <xf numFmtId="2" fontId="56" fillId="0" borderId="28" xfId="101" applyNumberFormat="1" applyBorder="1" applyAlignment="1">
      <alignment horizontal="center" vertical="center"/>
      <protection/>
    </xf>
    <xf numFmtId="180" fontId="56" fillId="0" borderId="56" xfId="101" applyNumberFormat="1" applyBorder="1" applyAlignment="1">
      <alignment horizontal="center" vertical="center"/>
      <protection/>
    </xf>
    <xf numFmtId="0" fontId="56" fillId="0" borderId="58" xfId="101" applyBorder="1" applyAlignment="1">
      <alignment horizontal="center" vertical="center"/>
      <protection/>
    </xf>
    <xf numFmtId="0" fontId="24" fillId="0" borderId="18" xfId="101" applyFont="1" applyBorder="1" applyAlignment="1" applyProtection="1">
      <alignment horizontal="left" vertical="center"/>
      <protection/>
    </xf>
    <xf numFmtId="2" fontId="56" fillId="0" borderId="18" xfId="101" applyNumberFormat="1" applyBorder="1" applyAlignment="1">
      <alignment horizontal="center" vertical="center"/>
      <protection/>
    </xf>
    <xf numFmtId="180" fontId="56" fillId="0" borderId="59" xfId="101" applyNumberFormat="1" applyBorder="1" applyAlignment="1">
      <alignment horizontal="center" vertical="center"/>
      <protection/>
    </xf>
    <xf numFmtId="0" fontId="56" fillId="0" borderId="10" xfId="101" applyBorder="1" applyAlignment="1">
      <alignment horizontal="center" vertical="center"/>
      <protection/>
    </xf>
    <xf numFmtId="0" fontId="24" fillId="0" borderId="0" xfId="101" applyFont="1" applyBorder="1" applyAlignment="1" applyProtection="1">
      <alignment horizontal="left" vertical="center"/>
      <protection/>
    </xf>
    <xf numFmtId="180" fontId="56" fillId="0" borderId="0" xfId="101" applyNumberFormat="1" applyBorder="1" applyAlignment="1">
      <alignment horizontal="center" vertical="center"/>
      <protection/>
    </xf>
    <xf numFmtId="2" fontId="56" fillId="0" borderId="0" xfId="101" applyNumberFormat="1" applyBorder="1" applyAlignment="1">
      <alignment horizontal="center" vertical="center"/>
      <protection/>
    </xf>
    <xf numFmtId="0" fontId="32" fillId="20" borderId="34" xfId="101" applyFont="1" applyFill="1" applyBorder="1" applyAlignment="1">
      <alignment horizontal="center" vertical="center"/>
      <protection/>
    </xf>
    <xf numFmtId="0" fontId="32" fillId="20" borderId="60" xfId="101" applyFont="1" applyFill="1" applyBorder="1" applyAlignment="1">
      <alignment horizontal="center" vertical="center"/>
      <protection/>
    </xf>
    <xf numFmtId="0" fontId="32" fillId="20" borderId="33" xfId="101" applyFont="1" applyFill="1" applyBorder="1" applyAlignment="1">
      <alignment horizontal="center" vertical="center"/>
      <protection/>
    </xf>
    <xf numFmtId="0" fontId="56" fillId="24" borderId="35" xfId="101" applyFill="1" applyBorder="1" applyAlignment="1">
      <alignment horizontal="center" vertical="center"/>
      <protection/>
    </xf>
    <xf numFmtId="0" fontId="24" fillId="0" borderId="44" xfId="101" applyFont="1" applyBorder="1" applyAlignment="1" applyProtection="1">
      <alignment horizontal="left"/>
      <protection/>
    </xf>
    <xf numFmtId="180" fontId="56" fillId="0" borderId="37" xfId="101" applyNumberFormat="1" applyBorder="1" applyAlignment="1">
      <alignment horizontal="center"/>
      <protection/>
    </xf>
    <xf numFmtId="2" fontId="56" fillId="0" borderId="38" xfId="101" applyNumberFormat="1" applyBorder="1" applyAlignment="1">
      <alignment horizontal="center"/>
      <protection/>
    </xf>
    <xf numFmtId="0" fontId="56" fillId="24" borderId="41" xfId="101" applyFill="1" applyBorder="1" applyAlignment="1">
      <alignment horizontal="center" vertical="center"/>
      <protection/>
    </xf>
    <xf numFmtId="0" fontId="24" fillId="0" borderId="46" xfId="101" applyFont="1" applyBorder="1" applyAlignment="1" applyProtection="1">
      <alignment horizontal="left"/>
      <protection/>
    </xf>
    <xf numFmtId="0" fontId="56" fillId="24" borderId="15" xfId="101" applyFill="1" applyBorder="1" applyAlignment="1">
      <alignment horizontal="center" vertical="center"/>
      <protection/>
    </xf>
    <xf numFmtId="0" fontId="24" fillId="0" borderId="47" xfId="101" applyFont="1" applyBorder="1" applyAlignment="1" applyProtection="1">
      <alignment horizontal="left"/>
      <protection/>
    </xf>
    <xf numFmtId="180" fontId="56" fillId="0" borderId="17" xfId="101" applyNumberFormat="1" applyBorder="1" applyAlignment="1">
      <alignment horizontal="center"/>
      <protection/>
    </xf>
    <xf numFmtId="2" fontId="56" fillId="0" borderId="18" xfId="101" applyNumberFormat="1" applyBorder="1" applyAlignment="1">
      <alignment horizontal="center"/>
      <protection/>
    </xf>
    <xf numFmtId="0" fontId="56" fillId="0" borderId="0" xfId="101" applyBorder="1" applyAlignment="1">
      <alignment horizontal="center" vertical="center"/>
      <protection/>
    </xf>
    <xf numFmtId="180" fontId="27" fillId="0" borderId="37" xfId="101" applyNumberFormat="1" applyFont="1" applyBorder="1" applyAlignment="1">
      <alignment horizontal="center"/>
      <protection/>
    </xf>
    <xf numFmtId="2" fontId="27" fillId="0" borderId="38" xfId="101" applyNumberFormat="1" applyFont="1" applyBorder="1" applyAlignment="1">
      <alignment horizontal="center"/>
      <protection/>
    </xf>
    <xf numFmtId="180" fontId="27" fillId="0" borderId="61" xfId="101" applyNumberFormat="1" applyFont="1" applyBorder="1">
      <alignment/>
      <protection/>
    </xf>
    <xf numFmtId="180" fontId="27" fillId="0" borderId="27" xfId="101" applyNumberFormat="1" applyFont="1" applyBorder="1" applyAlignment="1">
      <alignment horizontal="center"/>
      <protection/>
    </xf>
    <xf numFmtId="2" fontId="27" fillId="0" borderId="24" xfId="101" applyNumberFormat="1" applyFont="1" applyBorder="1" applyAlignment="1">
      <alignment horizontal="center"/>
      <protection/>
    </xf>
    <xf numFmtId="180" fontId="27" fillId="0" borderId="45" xfId="101" applyNumberFormat="1" applyFont="1" applyBorder="1">
      <alignment/>
      <protection/>
    </xf>
    <xf numFmtId="180" fontId="27" fillId="0" borderId="17" xfId="101" applyNumberFormat="1" applyFont="1" applyBorder="1" applyAlignment="1">
      <alignment horizontal="center"/>
      <protection/>
    </xf>
    <xf numFmtId="180" fontId="27" fillId="0" borderId="50" xfId="101" applyNumberFormat="1" applyFont="1" applyBorder="1">
      <alignment/>
      <protection/>
    </xf>
    <xf numFmtId="0" fontId="35" fillId="0" borderId="62" xfId="101" applyFont="1" applyBorder="1" applyAlignment="1">
      <alignment/>
      <protection/>
    </xf>
    <xf numFmtId="49" fontId="63" fillId="0" borderId="0" xfId="101" applyNumberFormat="1" applyFont="1" applyAlignment="1" applyProtection="1">
      <alignment horizontal="left" vertical="center"/>
      <protection locked="0"/>
    </xf>
    <xf numFmtId="0" fontId="56" fillId="0" borderId="0" xfId="101" applyAlignment="1">
      <alignment horizontal="left"/>
      <protection/>
    </xf>
    <xf numFmtId="0" fontId="64" fillId="0" borderId="0" xfId="101" applyFont="1" applyAlignment="1">
      <alignment horizontal="left" vertical="center" readingOrder="1"/>
      <protection/>
    </xf>
    <xf numFmtId="0" fontId="64" fillId="0" borderId="0" xfId="101" applyFont="1" applyAlignment="1">
      <alignment horizontal="center" vertical="center" readingOrder="1"/>
      <protection/>
    </xf>
    <xf numFmtId="0" fontId="65" fillId="0" borderId="0" xfId="101" applyFont="1" applyAlignment="1">
      <alignment horizontal="center" vertical="center"/>
      <protection/>
    </xf>
    <xf numFmtId="0" fontId="66" fillId="0" borderId="0" xfId="101" applyFont="1">
      <alignment/>
      <protection/>
    </xf>
    <xf numFmtId="0" fontId="56" fillId="0" borderId="0" xfId="101" applyBorder="1">
      <alignment/>
      <protection/>
    </xf>
    <xf numFmtId="0" fontId="67" fillId="0" borderId="0" xfId="101" applyFont="1" applyAlignment="1">
      <alignment horizontal="right" vertical="top"/>
      <protection/>
    </xf>
    <xf numFmtId="49" fontId="67" fillId="0" borderId="0" xfId="101" applyNumberFormat="1" applyFont="1" applyAlignment="1">
      <alignment vertical="top"/>
      <protection/>
    </xf>
    <xf numFmtId="0" fontId="36" fillId="0" borderId="13" xfId="101" applyFont="1" applyBorder="1" applyAlignment="1">
      <alignment horizontal="right" vertical="center"/>
      <protection/>
    </xf>
    <xf numFmtId="0" fontId="36" fillId="0" borderId="12" xfId="101" applyFont="1" applyBorder="1" applyAlignment="1" applyProtection="1">
      <alignment horizontal="center" vertical="center"/>
      <protection locked="0"/>
    </xf>
    <xf numFmtId="0" fontId="36" fillId="0" borderId="14" xfId="101" applyFont="1" applyBorder="1" applyAlignment="1">
      <alignment horizontal="left" vertical="center"/>
      <protection/>
    </xf>
    <xf numFmtId="0" fontId="36" fillId="0" borderId="63" xfId="101" applyFont="1" applyBorder="1" applyAlignment="1" applyProtection="1">
      <alignment horizontal="center" vertical="center"/>
      <protection locked="0"/>
    </xf>
    <xf numFmtId="0" fontId="36" fillId="0" borderId="64" xfId="101" applyFont="1" applyBorder="1" applyAlignment="1" applyProtection="1">
      <alignment horizontal="center" vertical="center" wrapText="1"/>
      <protection locked="0"/>
    </xf>
    <xf numFmtId="0" fontId="36" fillId="0" borderId="65" xfId="101" applyFont="1" applyBorder="1" applyAlignment="1" applyProtection="1">
      <alignment horizontal="center" vertical="center" wrapText="1"/>
      <protection locked="0"/>
    </xf>
    <xf numFmtId="0" fontId="37" fillId="20" borderId="35" xfId="101" applyFont="1" applyFill="1" applyBorder="1" applyAlignment="1" applyProtection="1">
      <alignment horizontal="center" vertical="center"/>
      <protection locked="0"/>
    </xf>
    <xf numFmtId="180" fontId="37" fillId="20" borderId="66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40" xfId="101" applyNumberFormat="1" applyFont="1" applyFill="1" applyBorder="1" applyAlignment="1" applyProtection="1">
      <alignment horizontal="center" vertical="center"/>
      <protection locked="0"/>
    </xf>
    <xf numFmtId="0" fontId="37" fillId="20" borderId="41" xfId="101" applyFont="1" applyFill="1" applyBorder="1" applyAlignment="1" applyProtection="1">
      <alignment horizontal="center" vertical="center"/>
      <protection locked="0"/>
    </xf>
    <xf numFmtId="180" fontId="37" fillId="20" borderId="67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30" xfId="101" applyNumberFormat="1" applyFont="1" applyFill="1" applyBorder="1" applyAlignment="1" applyProtection="1">
      <alignment horizontal="center" vertical="center"/>
      <protection locked="0"/>
    </xf>
    <xf numFmtId="0" fontId="37" fillId="20" borderId="21" xfId="101" applyFont="1" applyFill="1" applyBorder="1" applyAlignment="1" applyProtection="1">
      <alignment horizontal="center" vertical="center"/>
      <protection locked="0"/>
    </xf>
    <xf numFmtId="180" fontId="37" fillId="20" borderId="68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26" xfId="101" applyNumberFormat="1" applyFont="1" applyFill="1" applyBorder="1" applyAlignment="1" applyProtection="1">
      <alignment horizontal="center" vertical="center"/>
      <protection locked="0"/>
    </xf>
    <xf numFmtId="0" fontId="37" fillId="0" borderId="41" xfId="101" applyFont="1" applyBorder="1" applyAlignment="1" applyProtection="1">
      <alignment horizontal="center" vertical="center"/>
      <protection locked="0"/>
    </xf>
    <xf numFmtId="180" fontId="37" fillId="0" borderId="67" xfId="101" applyNumberFormat="1" applyFont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Border="1" applyAlignment="1" applyProtection="1">
      <alignment horizontal="center" vertical="center"/>
      <protection locked="0"/>
    </xf>
    <xf numFmtId="0" fontId="37" fillId="0" borderId="58" xfId="101" applyFont="1" applyBorder="1" applyAlignment="1">
      <alignment horizontal="center" vertical="center"/>
      <protection/>
    </xf>
    <xf numFmtId="0" fontId="67" fillId="0" borderId="0" xfId="101" applyFont="1" applyBorder="1" applyAlignment="1">
      <alignment horizontal="center" vertical="center"/>
      <protection/>
    </xf>
    <xf numFmtId="0" fontId="36" fillId="0" borderId="69" xfId="101" applyFont="1" applyBorder="1" applyAlignment="1" applyProtection="1">
      <alignment horizontal="center" vertical="center"/>
      <protection locked="0"/>
    </xf>
    <xf numFmtId="0" fontId="36" fillId="0" borderId="70" xfId="101" applyFont="1" applyBorder="1" applyAlignment="1" applyProtection="1">
      <alignment horizontal="center" vertical="center" wrapText="1"/>
      <protection locked="0"/>
    </xf>
    <xf numFmtId="0" fontId="37" fillId="0" borderId="15" xfId="101" applyFont="1" applyBorder="1" applyAlignment="1" applyProtection="1">
      <alignment horizontal="center" vertical="center"/>
      <protection locked="0"/>
    </xf>
    <xf numFmtId="180" fontId="37" fillId="0" borderId="71" xfId="101" applyNumberFormat="1" applyFont="1" applyBorder="1" applyAlignment="1" applyProtection="1">
      <alignment horizontal="center" vertical="center" wrapText="1"/>
      <protection locked="0"/>
    </xf>
    <xf numFmtId="4" fontId="37" fillId="0" borderId="20" xfId="101" applyNumberFormat="1" applyFont="1" applyBorder="1" applyAlignment="1" applyProtection="1">
      <alignment horizontal="center" vertical="center"/>
      <protection locked="0"/>
    </xf>
    <xf numFmtId="0" fontId="36" fillId="0" borderId="72" xfId="101" applyFont="1" applyBorder="1" applyAlignment="1" applyProtection="1">
      <alignment horizontal="center" vertical="center" wrapText="1"/>
      <protection locked="0"/>
    </xf>
    <xf numFmtId="0" fontId="37" fillId="0" borderId="41" xfId="101" applyFont="1" applyFill="1" applyBorder="1" applyAlignment="1" applyProtection="1">
      <alignment horizontal="center" vertical="center"/>
      <protection locked="0"/>
    </xf>
    <xf numFmtId="180" fontId="37" fillId="0" borderId="67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Fill="1" applyBorder="1" applyAlignment="1" applyProtection="1">
      <alignment horizontal="center" vertical="center"/>
      <protection locked="0"/>
    </xf>
    <xf numFmtId="0" fontId="37" fillId="0" borderId="31" xfId="101" applyFont="1" applyFill="1" applyBorder="1" applyAlignment="1" applyProtection="1">
      <alignment horizontal="center" vertical="center"/>
      <protection locked="0"/>
    </xf>
    <xf numFmtId="180" fontId="37" fillId="0" borderId="73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74" xfId="101" applyNumberFormat="1" applyFont="1" applyFill="1" applyBorder="1" applyAlignment="1" applyProtection="1">
      <alignment horizontal="center" vertical="center"/>
      <protection locked="0"/>
    </xf>
    <xf numFmtId="0" fontId="37" fillId="0" borderId="15" xfId="101" applyFont="1" applyFill="1" applyBorder="1" applyAlignment="1" applyProtection="1">
      <alignment horizontal="center" vertical="center"/>
      <protection locked="0"/>
    </xf>
    <xf numFmtId="4" fontId="37" fillId="0" borderId="20" xfId="101" applyNumberFormat="1" applyFont="1" applyFill="1" applyBorder="1" applyAlignment="1" applyProtection="1">
      <alignment horizontal="center" vertical="center"/>
      <protection locked="0"/>
    </xf>
    <xf numFmtId="0" fontId="37" fillId="20" borderId="35" xfId="101" applyFont="1" applyFill="1" applyBorder="1" applyAlignment="1" applyProtection="1">
      <alignment horizontal="center" vertical="center" wrapText="1"/>
      <protection locked="0"/>
    </xf>
    <xf numFmtId="0" fontId="36" fillId="0" borderId="14" xfId="101" applyFont="1" applyBorder="1" applyAlignment="1">
      <alignment horizontal="center" vertical="center"/>
      <protection/>
    </xf>
    <xf numFmtId="0" fontId="37" fillId="20" borderId="15" xfId="101" applyFont="1" applyFill="1" applyBorder="1" applyAlignment="1" applyProtection="1">
      <alignment horizontal="center" vertical="center"/>
      <protection locked="0"/>
    </xf>
    <xf numFmtId="180" fontId="37" fillId="20" borderId="71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20" xfId="101" applyNumberFormat="1" applyFont="1" applyFill="1" applyBorder="1" applyAlignment="1" applyProtection="1">
      <alignment horizontal="center" vertical="center"/>
      <protection locked="0"/>
    </xf>
    <xf numFmtId="0" fontId="56" fillId="0" borderId="0" xfId="101" applyAlignment="1">
      <alignment vertical="center"/>
      <protection/>
    </xf>
    <xf numFmtId="0" fontId="28" fillId="0" borderId="0" xfId="101" applyFont="1" applyBorder="1" applyAlignment="1">
      <alignment vertical="center"/>
      <protection/>
    </xf>
    <xf numFmtId="0" fontId="18" fillId="0" borderId="0" xfId="101" applyFont="1" applyAlignment="1">
      <alignment vertical="center"/>
      <protection/>
    </xf>
    <xf numFmtId="0" fontId="19" fillId="0" borderId="12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3" xfId="0" applyFont="1" applyBorder="1" applyAlignment="1">
      <alignment horizontal="right" vertical="center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69" xfId="0" applyFont="1" applyBorder="1" applyAlignment="1" applyProtection="1">
      <alignment horizontal="center" vertical="center"/>
      <protection locked="0"/>
    </xf>
    <xf numFmtId="0" fontId="19" fillId="0" borderId="72" xfId="0" applyFont="1" applyBorder="1" applyAlignment="1" applyProtection="1">
      <alignment horizontal="center" vertical="center" wrapText="1"/>
      <protection locked="0"/>
    </xf>
    <xf numFmtId="0" fontId="22" fillId="20" borderId="35" xfId="0" applyFont="1" applyFill="1" applyBorder="1" applyAlignment="1" applyProtection="1">
      <alignment horizontal="center" vertical="center"/>
      <protection locked="0"/>
    </xf>
    <xf numFmtId="180" fontId="22" fillId="20" borderId="66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66" xfId="0" applyNumberFormat="1" applyFont="1" applyFill="1" applyBorder="1" applyAlignment="1" applyProtection="1">
      <alignment horizontal="center" vertical="center"/>
      <protection locked="0"/>
    </xf>
    <xf numFmtId="0" fontId="22" fillId="20" borderId="66" xfId="0" applyNumberFormat="1" applyFont="1" applyFill="1" applyBorder="1" applyAlignment="1" applyProtection="1">
      <alignment horizontal="center" vertical="center"/>
      <protection locked="0"/>
    </xf>
    <xf numFmtId="0" fontId="22" fillId="20" borderId="40" xfId="0" applyNumberFormat="1" applyFont="1" applyFill="1" applyBorder="1" applyAlignment="1" applyProtection="1">
      <alignment horizontal="center" vertical="center"/>
      <protection locked="0"/>
    </xf>
    <xf numFmtId="0" fontId="22" fillId="20" borderId="41" xfId="0" applyFont="1" applyFill="1" applyBorder="1" applyAlignment="1" applyProtection="1">
      <alignment horizontal="center" vertical="center"/>
      <protection locked="0"/>
    </xf>
    <xf numFmtId="180" fontId="22" fillId="20" borderId="67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67" xfId="0" applyNumberFormat="1" applyFont="1" applyFill="1" applyBorder="1" applyAlignment="1" applyProtection="1">
      <alignment horizontal="center" vertical="center"/>
      <protection locked="0"/>
    </xf>
    <xf numFmtId="0" fontId="22" fillId="20" borderId="67" xfId="0" applyNumberFormat="1" applyFont="1" applyFill="1" applyBorder="1" applyAlignment="1" applyProtection="1">
      <alignment horizontal="center" vertical="center"/>
      <protection locked="0"/>
    </xf>
    <xf numFmtId="0" fontId="22" fillId="20" borderId="30" xfId="0" applyNumberFormat="1" applyFont="1" applyFill="1" applyBorder="1" applyAlignment="1" applyProtection="1">
      <alignment horizontal="center" vertical="center"/>
      <protection locked="0"/>
    </xf>
    <xf numFmtId="0" fontId="22" fillId="20" borderId="21" xfId="0" applyFont="1" applyFill="1" applyBorder="1" applyAlignment="1" applyProtection="1">
      <alignment horizontal="center" vertical="center"/>
      <protection locked="0"/>
    </xf>
    <xf numFmtId="180" fontId="22" fillId="20" borderId="68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68" xfId="0" applyNumberFormat="1" applyFont="1" applyFill="1" applyBorder="1" applyAlignment="1" applyProtection="1">
      <alignment horizontal="center" vertical="center"/>
      <protection locked="0"/>
    </xf>
    <xf numFmtId="0" fontId="22" fillId="20" borderId="68" xfId="0" applyNumberFormat="1" applyFont="1" applyFill="1" applyBorder="1" applyAlignment="1" applyProtection="1">
      <alignment horizontal="center" vertical="center"/>
      <protection locked="0"/>
    </xf>
    <xf numFmtId="0" fontId="22" fillId="20" borderId="26" xfId="0" applyNumberFormat="1" applyFont="1" applyFill="1" applyBorder="1" applyAlignment="1" applyProtection="1">
      <alignment horizontal="center" vertical="center"/>
      <protection locked="0"/>
    </xf>
    <xf numFmtId="0" fontId="22" fillId="24" borderId="41" xfId="0" applyFont="1" applyFill="1" applyBorder="1" applyAlignment="1" applyProtection="1">
      <alignment horizontal="center" vertical="center"/>
      <protection locked="0"/>
    </xf>
    <xf numFmtId="180" fontId="22" fillId="24" borderId="67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67" xfId="0" applyNumberFormat="1" applyFont="1" applyFill="1" applyBorder="1" applyAlignment="1" applyProtection="1">
      <alignment horizontal="center" vertical="center"/>
      <protection locked="0"/>
    </xf>
    <xf numFmtId="0" fontId="22" fillId="24" borderId="67" xfId="0" applyNumberFormat="1" applyFont="1" applyFill="1" applyBorder="1" applyAlignment="1" applyProtection="1">
      <alignment horizontal="center" vertical="center"/>
      <protection locked="0"/>
    </xf>
    <xf numFmtId="0" fontId="22" fillId="24" borderId="30" xfId="0" applyNumberFormat="1" applyFont="1" applyFill="1" applyBorder="1" applyAlignment="1" applyProtection="1">
      <alignment horizontal="center" vertical="center"/>
      <protection locked="0"/>
    </xf>
    <xf numFmtId="0" fontId="19" fillId="0" borderId="63" xfId="0" applyFont="1" applyBorder="1" applyAlignment="1" applyProtection="1">
      <alignment horizontal="center" vertical="center"/>
      <protection locked="0"/>
    </xf>
    <xf numFmtId="0" fontId="19" fillId="0" borderId="64" xfId="0" applyFont="1" applyBorder="1" applyAlignment="1" applyProtection="1">
      <alignment horizontal="center" vertical="center" wrapText="1"/>
      <protection locked="0"/>
    </xf>
    <xf numFmtId="0" fontId="22" fillId="24" borderId="15" xfId="0" applyFont="1" applyFill="1" applyBorder="1" applyAlignment="1" applyProtection="1">
      <alignment horizontal="center" vertical="center"/>
      <protection locked="0"/>
    </xf>
    <xf numFmtId="180" fontId="22" fillId="24" borderId="71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71" xfId="0" applyNumberFormat="1" applyFont="1" applyFill="1" applyBorder="1" applyAlignment="1" applyProtection="1">
      <alignment horizontal="center" vertical="center"/>
      <protection locked="0"/>
    </xf>
    <xf numFmtId="0" fontId="22" fillId="24" borderId="71" xfId="0" applyNumberFormat="1" applyFont="1" applyFill="1" applyBorder="1" applyAlignment="1" applyProtection="1">
      <alignment horizontal="center" vertical="center"/>
      <protection locked="0"/>
    </xf>
    <xf numFmtId="0" fontId="22" fillId="24" borderId="20" xfId="0" applyNumberFormat="1" applyFont="1" applyFill="1" applyBorder="1" applyAlignment="1" applyProtection="1">
      <alignment horizontal="center" vertical="center"/>
      <protection locked="0"/>
    </xf>
    <xf numFmtId="0" fontId="19" fillId="0" borderId="75" xfId="0" applyFont="1" applyBorder="1" applyAlignment="1" applyProtection="1">
      <alignment horizontal="center" vertical="center"/>
      <protection locked="0"/>
    </xf>
    <xf numFmtId="0" fontId="19" fillId="0" borderId="76" xfId="0" applyFont="1" applyBorder="1" applyAlignment="1" applyProtection="1">
      <alignment horizontal="center" vertical="center" wrapText="1"/>
      <protection locked="0"/>
    </xf>
    <xf numFmtId="180" fontId="22" fillId="25" borderId="67" xfId="0" applyNumberFormat="1" applyFont="1" applyFill="1" applyBorder="1" applyAlignment="1" applyProtection="1">
      <alignment horizontal="center" vertical="center" wrapText="1"/>
      <protection locked="0"/>
    </xf>
    <xf numFmtId="4" fontId="22" fillId="25" borderId="67" xfId="0" applyNumberFormat="1" applyFont="1" applyFill="1" applyBorder="1" applyAlignment="1" applyProtection="1">
      <alignment horizontal="center" vertical="center"/>
      <protection locked="0"/>
    </xf>
    <xf numFmtId="0" fontId="22" fillId="25" borderId="67" xfId="0" applyNumberFormat="1" applyFont="1" applyFill="1" applyBorder="1" applyAlignment="1" applyProtection="1">
      <alignment horizontal="center" vertical="center"/>
      <protection locked="0"/>
    </xf>
    <xf numFmtId="0" fontId="22" fillId="25" borderId="30" xfId="0" applyNumberFormat="1" applyFont="1" applyFill="1" applyBorder="1" applyAlignment="1" applyProtection="1">
      <alignment horizontal="center" vertical="center"/>
      <protection locked="0"/>
    </xf>
    <xf numFmtId="180" fontId="22" fillId="0" borderId="67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67" xfId="0" applyNumberFormat="1" applyFont="1" applyFill="1" applyBorder="1" applyAlignment="1" applyProtection="1">
      <alignment horizontal="center" vertical="center"/>
      <protection locked="0"/>
    </xf>
    <xf numFmtId="0" fontId="22" fillId="0" borderId="67" xfId="0" applyNumberFormat="1" applyFont="1" applyFill="1" applyBorder="1" applyAlignment="1" applyProtection="1">
      <alignment horizontal="center" vertical="center"/>
      <protection locked="0"/>
    </xf>
    <xf numFmtId="0" fontId="22" fillId="0" borderId="30" xfId="0" applyNumberFormat="1" applyFont="1" applyFill="1" applyBorder="1" applyAlignment="1" applyProtection="1">
      <alignment horizontal="center" vertical="center"/>
      <protection locked="0"/>
    </xf>
    <xf numFmtId="180" fontId="22" fillId="0" borderId="73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73" xfId="0" applyNumberFormat="1" applyFont="1" applyFill="1" applyBorder="1" applyAlignment="1" applyProtection="1">
      <alignment horizontal="center" vertical="center"/>
      <protection locked="0"/>
    </xf>
    <xf numFmtId="0" fontId="22" fillId="0" borderId="73" xfId="0" applyNumberFormat="1" applyFont="1" applyFill="1" applyBorder="1" applyAlignment="1" applyProtection="1">
      <alignment horizontal="center" vertical="center"/>
      <protection locked="0"/>
    </xf>
    <xf numFmtId="0" fontId="22" fillId="0" borderId="74" xfId="0" applyNumberFormat="1" applyFont="1" applyFill="1" applyBorder="1" applyAlignment="1" applyProtection="1">
      <alignment horizontal="center" vertical="center"/>
      <protection locked="0"/>
    </xf>
    <xf numFmtId="4" fontId="22" fillId="0" borderId="71" xfId="0" applyNumberFormat="1" applyFont="1" applyFill="1" applyBorder="1" applyAlignment="1" applyProtection="1">
      <alignment horizontal="center" vertical="center"/>
      <protection locked="0"/>
    </xf>
    <xf numFmtId="0" fontId="22" fillId="0" borderId="71" xfId="0" applyNumberFormat="1" applyFont="1" applyFill="1" applyBorder="1" applyAlignment="1" applyProtection="1">
      <alignment horizontal="center" vertical="center"/>
      <protection locked="0"/>
    </xf>
    <xf numFmtId="0" fontId="22" fillId="0" borderId="20" xfId="0" applyNumberFormat="1" applyFont="1" applyFill="1" applyBorder="1" applyAlignment="1" applyProtection="1">
      <alignment horizontal="center" vertical="center"/>
      <protection locked="0"/>
    </xf>
    <xf numFmtId="0" fontId="22" fillId="20" borderId="15" xfId="0" applyFont="1" applyFill="1" applyBorder="1" applyAlignment="1" applyProtection="1">
      <alignment horizontal="center" vertical="center"/>
      <protection locked="0"/>
    </xf>
    <xf numFmtId="180" fontId="22" fillId="20" borderId="71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71" xfId="0" applyNumberFormat="1" applyFont="1" applyFill="1" applyBorder="1" applyAlignment="1" applyProtection="1">
      <alignment horizontal="center" vertical="center"/>
      <protection locked="0"/>
    </xf>
    <xf numFmtId="0" fontId="22" fillId="20" borderId="71" xfId="0" applyNumberFormat="1" applyFont="1" applyFill="1" applyBorder="1" applyAlignment="1" applyProtection="1">
      <alignment horizontal="center" vertical="center"/>
      <protection locked="0"/>
    </xf>
    <xf numFmtId="0" fontId="22" fillId="20" borderId="20" xfId="0" applyNumberFormat="1" applyFont="1" applyFill="1" applyBorder="1" applyAlignment="1" applyProtection="1">
      <alignment horizontal="center" vertical="center"/>
      <protection locked="0"/>
    </xf>
    <xf numFmtId="14" fontId="23" fillId="0" borderId="0" xfId="0" applyNumberFormat="1" applyFont="1" applyBorder="1" applyAlignment="1">
      <alignment horizontal="right" vertical="center"/>
    </xf>
    <xf numFmtId="14" fontId="23" fillId="0" borderId="0" xfId="0" applyNumberFormat="1" applyFont="1" applyBorder="1" applyAlignment="1" applyProtection="1">
      <alignment horizontal="left" vertical="center"/>
      <protection locked="0"/>
    </xf>
    <xf numFmtId="49" fontId="58" fillId="0" borderId="0" xfId="101" applyNumberFormat="1" applyFont="1" applyAlignment="1" applyProtection="1">
      <alignment horizontal="left" vertical="center"/>
      <protection locked="0"/>
    </xf>
    <xf numFmtId="0" fontId="56" fillId="24" borderId="21" xfId="101" applyFill="1" applyBorder="1" applyAlignment="1">
      <alignment horizontal="center" vertical="center"/>
      <protection/>
    </xf>
    <xf numFmtId="0" fontId="19" fillId="0" borderId="77" xfId="0" applyFont="1" applyBorder="1" applyAlignment="1" applyProtection="1">
      <alignment horizontal="center" vertical="center" wrapText="1"/>
      <protection locked="0"/>
    </xf>
    <xf numFmtId="0" fontId="19" fillId="0" borderId="78" xfId="0" applyFont="1" applyBorder="1" applyAlignment="1" applyProtection="1">
      <alignment horizontal="center" vertical="center" wrapText="1"/>
      <protection locked="0"/>
    </xf>
    <xf numFmtId="0" fontId="19" fillId="0" borderId="79" xfId="0" applyFont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0" fontId="19" fillId="0" borderId="80" xfId="0" applyFont="1" applyBorder="1" applyAlignment="1" applyProtection="1">
      <alignment horizontal="center" vertical="center" wrapText="1"/>
      <protection locked="0"/>
    </xf>
    <xf numFmtId="0" fontId="56" fillId="0" borderId="49" xfId="101" applyBorder="1" applyAlignment="1">
      <alignment horizontal="center" vertical="center"/>
      <protection/>
    </xf>
    <xf numFmtId="0" fontId="24" fillId="0" borderId="49" xfId="101" applyFont="1" applyBorder="1" applyAlignment="1" applyProtection="1">
      <alignment horizontal="left"/>
      <protection/>
    </xf>
    <xf numFmtId="180" fontId="56" fillId="0" borderId="49" xfId="101" applyNumberFormat="1" applyBorder="1" applyAlignment="1">
      <alignment horizontal="center"/>
      <protection/>
    </xf>
    <xf numFmtId="2" fontId="56" fillId="0" borderId="49" xfId="101" applyNumberFormat="1" applyBorder="1" applyAlignment="1">
      <alignment horizontal="center"/>
      <protection/>
    </xf>
    <xf numFmtId="180" fontId="56" fillId="0" borderId="49" xfId="101" applyNumberFormat="1" applyBorder="1">
      <alignment/>
      <protection/>
    </xf>
    <xf numFmtId="0" fontId="56" fillId="0" borderId="81" xfId="101" applyBorder="1" applyAlignment="1">
      <alignment horizontal="center" vertical="center"/>
      <protection/>
    </xf>
    <xf numFmtId="0" fontId="24" fillId="0" borderId="82" xfId="101" applyFont="1" applyBorder="1" applyAlignment="1" applyProtection="1">
      <alignment horizontal="left" vertical="center"/>
      <protection/>
    </xf>
    <xf numFmtId="180" fontId="56" fillId="0" borderId="82" xfId="101" applyNumberFormat="1" applyBorder="1" applyAlignment="1">
      <alignment horizontal="center" vertical="center"/>
      <protection/>
    </xf>
    <xf numFmtId="2" fontId="56" fillId="0" borderId="82" xfId="101" applyNumberFormat="1" applyBorder="1" applyAlignment="1">
      <alignment horizontal="center" vertical="center"/>
      <protection/>
    </xf>
    <xf numFmtId="180" fontId="56" fillId="0" borderId="80" xfId="101" applyNumberFormat="1" applyBorder="1">
      <alignment/>
      <protection/>
    </xf>
    <xf numFmtId="0" fontId="24" fillId="0" borderId="18" xfId="101" applyFont="1" applyBorder="1" applyAlignment="1" applyProtection="1">
      <alignment horizontal="left"/>
      <protection/>
    </xf>
    <xf numFmtId="180" fontId="56" fillId="0" borderId="59" xfId="101" applyNumberFormat="1" applyBorder="1">
      <alignment/>
      <protection/>
    </xf>
    <xf numFmtId="2" fontId="27" fillId="0" borderId="18" xfId="101" applyNumberFormat="1" applyFont="1" applyBorder="1" applyAlignment="1">
      <alignment horizontal="center"/>
      <protection/>
    </xf>
    <xf numFmtId="180" fontId="22" fillId="0" borderId="71" xfId="0" applyNumberFormat="1" applyFont="1" applyFill="1" applyBorder="1" applyAlignment="1" applyProtection="1">
      <alignment horizontal="left" vertical="center"/>
      <protection locked="0"/>
    </xf>
    <xf numFmtId="180" fontId="37" fillId="0" borderId="71" xfId="101" applyNumberFormat="1" applyFont="1" applyFill="1" applyBorder="1" applyAlignment="1" applyProtection="1">
      <alignment horizontal="left" vertical="center"/>
      <protection locked="0"/>
    </xf>
    <xf numFmtId="180" fontId="56" fillId="0" borderId="23" xfId="101" applyNumberFormat="1" applyBorder="1" applyAlignment="1">
      <alignment horizontal="left" vertical="center"/>
      <protection/>
    </xf>
    <xf numFmtId="180" fontId="56" fillId="0" borderId="27" xfId="101" applyNumberFormat="1" applyBorder="1" applyAlignment="1">
      <alignment horizontal="left" vertical="center"/>
      <protection/>
    </xf>
    <xf numFmtId="0" fontId="22" fillId="24" borderId="31" xfId="0" applyFont="1" applyFill="1" applyBorder="1" applyAlignment="1" applyProtection="1">
      <alignment horizontal="center" vertical="center"/>
      <protection locked="0"/>
    </xf>
    <xf numFmtId="4" fontId="22" fillId="24" borderId="73" xfId="0" applyNumberFormat="1" applyFont="1" applyFill="1" applyBorder="1" applyAlignment="1" applyProtection="1">
      <alignment horizontal="center" vertical="center"/>
      <protection locked="0"/>
    </xf>
    <xf numFmtId="0" fontId="22" fillId="24" borderId="73" xfId="0" applyNumberFormat="1" applyFont="1" applyFill="1" applyBorder="1" applyAlignment="1" applyProtection="1">
      <alignment horizontal="center" vertical="center"/>
      <protection locked="0"/>
    </xf>
    <xf numFmtId="0" fontId="22" fillId="24" borderId="74" xfId="0" applyNumberFormat="1" applyFont="1" applyFill="1" applyBorder="1" applyAlignment="1" applyProtection="1">
      <alignment horizontal="center" vertical="center"/>
      <protection locked="0"/>
    </xf>
    <xf numFmtId="180" fontId="22" fillId="24" borderId="73" xfId="0" applyNumberFormat="1" applyFont="1" applyFill="1" applyBorder="1" applyAlignment="1" applyProtection="1">
      <alignment horizontal="center" vertical="center"/>
      <protection locked="0"/>
    </xf>
    <xf numFmtId="180" fontId="22" fillId="24" borderId="71" xfId="0" applyNumberFormat="1" applyFont="1" applyFill="1" applyBorder="1" applyAlignment="1" applyProtection="1">
      <alignment horizontal="left" vertical="center"/>
      <protection locked="0"/>
    </xf>
    <xf numFmtId="0" fontId="37" fillId="0" borderId="31" xfId="101" applyFont="1" applyBorder="1" applyAlignment="1" applyProtection="1">
      <alignment horizontal="center" vertical="center"/>
      <protection locked="0"/>
    </xf>
    <xf numFmtId="180" fontId="37" fillId="0" borderId="73" xfId="101" applyNumberFormat="1" applyFont="1" applyBorder="1" applyAlignment="1" applyProtection="1">
      <alignment horizontal="center" vertical="center" wrapText="1"/>
      <protection locked="0"/>
    </xf>
    <xf numFmtId="4" fontId="37" fillId="0" borderId="74" xfId="101" applyNumberFormat="1" applyFont="1" applyBorder="1" applyAlignment="1" applyProtection="1">
      <alignment horizontal="center" vertical="center"/>
      <protection locked="0"/>
    </xf>
    <xf numFmtId="0" fontId="67" fillId="0" borderId="11" xfId="101" applyFont="1" applyBorder="1" applyAlignment="1">
      <alignment horizontal="center" vertical="center"/>
      <protection/>
    </xf>
    <xf numFmtId="0" fontId="38" fillId="0" borderId="10" xfId="101" applyFont="1" applyBorder="1" applyAlignment="1">
      <alignment horizontal="center" vertical="center"/>
      <protection/>
    </xf>
    <xf numFmtId="0" fontId="0" fillId="0" borderId="0" xfId="101" applyFont="1">
      <alignment/>
      <protection/>
    </xf>
    <xf numFmtId="0" fontId="26" fillId="0" borderId="83" xfId="101" applyFont="1" applyBorder="1" applyAlignment="1" applyProtection="1">
      <alignment horizontal="left" vertical="center" wrapText="1"/>
      <protection locked="0"/>
    </xf>
    <xf numFmtId="0" fontId="26" fillId="0" borderId="48" xfId="101" applyFont="1" applyBorder="1" applyAlignment="1" applyProtection="1">
      <alignment horizontal="center" vertical="center" wrapText="1"/>
      <protection locked="0"/>
    </xf>
    <xf numFmtId="0" fontId="32" fillId="20" borderId="74" xfId="101" applyFont="1" applyFill="1" applyBorder="1" applyAlignment="1" applyProtection="1">
      <alignment horizontal="center" vertical="center" wrapText="1"/>
      <protection locked="0"/>
    </xf>
    <xf numFmtId="180" fontId="56" fillId="0" borderId="23" xfId="101" applyNumberFormat="1" applyBorder="1" applyAlignment="1">
      <alignment horizontal="left" vertical="top"/>
      <protection/>
    </xf>
    <xf numFmtId="180" fontId="56" fillId="0" borderId="27" xfId="101" applyNumberFormat="1" applyBorder="1" applyAlignment="1">
      <alignment horizontal="left" vertical="top"/>
      <protection/>
    </xf>
    <xf numFmtId="0" fontId="19" fillId="0" borderId="0" xfId="0" applyFont="1" applyBorder="1" applyAlignment="1">
      <alignment horizontal="center" vertical="center"/>
    </xf>
    <xf numFmtId="14" fontId="40" fillId="0" borderId="0" xfId="0" applyNumberFormat="1" applyFont="1" applyBorder="1" applyAlignment="1">
      <alignment horizontal="center" vertical="center"/>
    </xf>
    <xf numFmtId="0" fontId="39" fillId="0" borderId="62" xfId="101" applyFont="1" applyBorder="1" applyAlignment="1">
      <alignment horizontal="center"/>
      <protection/>
    </xf>
    <xf numFmtId="0" fontId="63" fillId="0" borderId="84" xfId="101" applyFont="1" applyBorder="1" applyAlignment="1">
      <alignment horizontal="right" vertical="center"/>
      <protection/>
    </xf>
    <xf numFmtId="0" fontId="68" fillId="0" borderId="0" xfId="101" applyFont="1" applyAlignment="1">
      <alignment horizontal="center"/>
      <protection/>
    </xf>
    <xf numFmtId="0" fontId="39" fillId="0" borderId="62" xfId="101" applyFont="1" applyBorder="1" applyAlignment="1">
      <alignment horizontal="center" wrapText="1"/>
      <protection/>
    </xf>
    <xf numFmtId="0" fontId="30" fillId="20" borderId="21" xfId="101" applyFont="1" applyFill="1" applyBorder="1" applyAlignment="1">
      <alignment horizontal="center" vertical="center" wrapText="1"/>
      <protection/>
    </xf>
    <xf numFmtId="0" fontId="30" fillId="20" borderId="22" xfId="101" applyFont="1" applyFill="1" applyBorder="1" applyAlignment="1">
      <alignment horizontal="center" vertical="center" wrapText="1"/>
      <protection/>
    </xf>
    <xf numFmtId="0" fontId="30" fillId="20" borderId="37" xfId="101" applyFont="1" applyFill="1" applyBorder="1" applyAlignment="1">
      <alignment horizontal="center" vertical="center" wrapText="1"/>
      <protection/>
    </xf>
    <xf numFmtId="0" fontId="30" fillId="20" borderId="38" xfId="101" applyFont="1" applyFill="1" applyBorder="1" applyAlignment="1">
      <alignment horizontal="center" vertical="center" wrapText="1"/>
      <protection/>
    </xf>
    <xf numFmtId="0" fontId="30" fillId="20" borderId="25" xfId="101" applyFont="1" applyFill="1" applyBorder="1" applyAlignment="1">
      <alignment horizontal="center" vertical="center" wrapText="1"/>
      <protection/>
    </xf>
    <xf numFmtId="0" fontId="30" fillId="20" borderId="26" xfId="101" applyFont="1" applyFill="1" applyBorder="1" applyAlignment="1">
      <alignment horizontal="center" vertical="center" wrapText="1"/>
      <protection/>
    </xf>
    <xf numFmtId="0" fontId="29" fillId="0" borderId="13" xfId="101" applyFont="1" applyBorder="1" applyAlignment="1" applyProtection="1">
      <alignment horizontal="center" vertical="center" wrapText="1"/>
      <protection/>
    </xf>
    <xf numFmtId="0" fontId="29" fillId="0" borderId="12" xfId="101" applyFont="1" applyBorder="1" applyAlignment="1" applyProtection="1">
      <alignment horizontal="center" vertical="center" wrapText="1"/>
      <protection/>
    </xf>
    <xf numFmtId="0" fontId="29" fillId="0" borderId="14" xfId="101" applyFont="1" applyBorder="1" applyAlignment="1" applyProtection="1">
      <alignment horizontal="center" vertical="center" wrapText="1"/>
      <protection/>
    </xf>
    <xf numFmtId="0" fontId="35" fillId="0" borderId="13" xfId="101" applyFont="1" applyBorder="1" applyAlignment="1">
      <alignment horizontal="center" vertical="center" wrapText="1"/>
      <protection/>
    </xf>
    <xf numFmtId="0" fontId="35" fillId="0" borderId="12" xfId="101" applyFont="1" applyBorder="1" applyAlignment="1">
      <alignment horizontal="center" vertical="center" wrapText="1"/>
      <protection/>
    </xf>
    <xf numFmtId="0" fontId="35" fillId="0" borderId="14" xfId="101" applyFont="1" applyBorder="1" applyAlignment="1">
      <alignment horizontal="center" vertical="center" wrapText="1"/>
      <protection/>
    </xf>
    <xf numFmtId="0" fontId="58" fillId="0" borderId="0" xfId="101" applyFont="1" applyBorder="1" applyAlignment="1">
      <alignment horizontal="right" vertical="center"/>
      <protection/>
    </xf>
    <xf numFmtId="0" fontId="30" fillId="20" borderId="35" xfId="101" applyFont="1" applyFill="1" applyBorder="1" applyAlignment="1">
      <alignment horizontal="center" vertical="center" wrapText="1"/>
      <protection/>
    </xf>
    <xf numFmtId="0" fontId="30" fillId="20" borderId="36" xfId="101" applyFont="1" applyFill="1" applyBorder="1" applyAlignment="1">
      <alignment horizontal="center" vertical="center" wrapText="1"/>
      <protection/>
    </xf>
    <xf numFmtId="0" fontId="30" fillId="20" borderId="39" xfId="101" applyFont="1" applyFill="1" applyBorder="1" applyAlignment="1">
      <alignment horizontal="center" vertical="center" wrapText="1"/>
      <protection/>
    </xf>
    <xf numFmtId="0" fontId="30" fillId="20" borderId="40" xfId="101" applyFont="1" applyFill="1" applyBorder="1" applyAlignment="1">
      <alignment horizontal="center" vertical="center" wrapText="1"/>
      <protection/>
    </xf>
    <xf numFmtId="0" fontId="32" fillId="20" borderId="85" xfId="67" applyFont="1" applyFill="1" applyBorder="1" applyAlignment="1">
      <alignment horizontal="center" vertical="top" wrapText="1"/>
    </xf>
    <xf numFmtId="0" fontId="32" fillId="20" borderId="86" xfId="67" applyFont="1" applyFill="1" applyBorder="1" applyAlignment="1">
      <alignment horizontal="center" vertical="top" wrapText="1"/>
    </xf>
    <xf numFmtId="0" fontId="32" fillId="20" borderId="87" xfId="67" applyFont="1" applyFill="1" applyBorder="1" applyAlignment="1">
      <alignment horizontal="center" vertical="top" wrapText="1"/>
    </xf>
    <xf numFmtId="0" fontId="32" fillId="20" borderId="88" xfId="67" applyFont="1" applyFill="1" applyBorder="1" applyAlignment="1">
      <alignment horizontal="center" vertical="top" wrapText="1"/>
    </xf>
    <xf numFmtId="0" fontId="41" fillId="24" borderId="13" xfId="67" applyFont="1" applyFill="1" applyBorder="1" applyAlignment="1">
      <alignment horizontal="center" vertical="center"/>
    </xf>
    <xf numFmtId="0" fontId="41" fillId="24" borderId="12" xfId="67" applyFont="1" applyFill="1" applyBorder="1" applyAlignment="1">
      <alignment horizontal="center" vertical="center"/>
    </xf>
    <xf numFmtId="0" fontId="41" fillId="24" borderId="14" xfId="67" applyFont="1" applyFill="1" applyBorder="1" applyAlignment="1">
      <alignment horizontal="center" vertical="center"/>
    </xf>
    <xf numFmtId="0" fontId="32" fillId="20" borderId="81" xfId="101" applyFont="1" applyFill="1" applyBorder="1" applyAlignment="1" applyProtection="1">
      <alignment horizontal="center" vertical="center"/>
      <protection/>
    </xf>
    <xf numFmtId="0" fontId="32" fillId="20" borderId="80" xfId="101" applyFont="1" applyFill="1" applyBorder="1" applyAlignment="1" applyProtection="1">
      <alignment horizontal="center" vertical="center"/>
      <protection/>
    </xf>
    <xf numFmtId="0" fontId="32" fillId="20" borderId="10" xfId="101" applyFont="1" applyFill="1" applyBorder="1" applyAlignment="1" applyProtection="1">
      <alignment horizontal="center" vertical="center"/>
      <protection/>
    </xf>
    <xf numFmtId="0" fontId="32" fillId="20" borderId="11" xfId="101" applyFont="1" applyFill="1" applyBorder="1" applyAlignment="1" applyProtection="1">
      <alignment horizontal="center" vertical="center"/>
      <protection/>
    </xf>
    <xf numFmtId="0" fontId="32" fillId="20" borderId="51" xfId="101" applyFont="1" applyFill="1" applyBorder="1" applyAlignment="1" applyProtection="1">
      <alignment horizontal="center" vertical="center"/>
      <protection/>
    </xf>
    <xf numFmtId="0" fontId="32" fillId="20" borderId="52" xfId="101" applyFont="1" applyFill="1" applyBorder="1" applyAlignment="1" applyProtection="1">
      <alignment horizontal="center" vertical="center"/>
      <protection/>
    </xf>
    <xf numFmtId="0" fontId="32" fillId="20" borderId="44" xfId="101" applyFont="1" applyFill="1" applyBorder="1" applyAlignment="1">
      <alignment horizontal="center" vertical="center" wrapText="1"/>
      <protection/>
    </xf>
    <xf numFmtId="0" fontId="32" fillId="20" borderId="89" xfId="101" applyFont="1" applyFill="1" applyBorder="1" applyAlignment="1">
      <alignment horizontal="center" vertical="center" wrapText="1"/>
      <protection/>
    </xf>
    <xf numFmtId="0" fontId="32" fillId="20" borderId="46" xfId="101" applyFont="1" applyFill="1" applyBorder="1" applyAlignment="1">
      <alignment horizontal="center" vertical="center" wrapText="1"/>
      <protection/>
    </xf>
    <xf numFmtId="0" fontId="32" fillId="20" borderId="90" xfId="101" applyFont="1" applyFill="1" applyBorder="1" applyAlignment="1">
      <alignment horizontal="center" vertical="center" wrapText="1"/>
      <protection/>
    </xf>
    <xf numFmtId="0" fontId="32" fillId="20" borderId="85" xfId="101" applyFont="1" applyFill="1" applyBorder="1" applyAlignment="1">
      <alignment horizontal="center" vertical="center" wrapText="1"/>
      <protection/>
    </xf>
    <xf numFmtId="0" fontId="32" fillId="20" borderId="86" xfId="101" applyFont="1" applyFill="1" applyBorder="1" applyAlignment="1">
      <alignment horizontal="center" vertical="center" wrapText="1"/>
      <protection/>
    </xf>
    <xf numFmtId="0" fontId="32" fillId="20" borderId="87" xfId="101" applyFont="1" applyFill="1" applyBorder="1" applyAlignment="1">
      <alignment horizontal="center" vertical="center" wrapText="1"/>
      <protection/>
    </xf>
    <xf numFmtId="0" fontId="32" fillId="20" borderId="88" xfId="101" applyFont="1" applyFill="1" applyBorder="1" applyAlignment="1">
      <alignment horizontal="center" vertical="center" wrapText="1"/>
      <protection/>
    </xf>
    <xf numFmtId="0" fontId="56" fillId="20" borderId="91" xfId="101" applyFill="1" applyBorder="1" applyAlignment="1">
      <alignment horizontal="center" vertical="center"/>
      <protection/>
    </xf>
    <xf numFmtId="0" fontId="56" fillId="20" borderId="92" xfId="101" applyFill="1" applyBorder="1" applyAlignment="1">
      <alignment horizontal="center" vertical="center"/>
      <protection/>
    </xf>
    <xf numFmtId="0" fontId="32" fillId="20" borderId="81" xfId="101" applyFont="1" applyFill="1" applyBorder="1" applyAlignment="1">
      <alignment horizontal="center" vertical="center" wrapText="1"/>
      <protection/>
    </xf>
    <xf numFmtId="0" fontId="32" fillId="20" borderId="57" xfId="101" applyFont="1" applyFill="1" applyBorder="1" applyAlignment="1">
      <alignment horizontal="center" vertical="center" wrapText="1"/>
      <protection/>
    </xf>
    <xf numFmtId="0" fontId="56" fillId="20" borderId="93" xfId="101" applyFill="1" applyBorder="1" applyAlignment="1">
      <alignment horizontal="center" vertical="center"/>
      <protection/>
    </xf>
    <xf numFmtId="0" fontId="56" fillId="20" borderId="56" xfId="101" applyFill="1" applyBorder="1" applyAlignment="1">
      <alignment horizontal="center" vertical="center"/>
      <protection/>
    </xf>
    <xf numFmtId="0" fontId="56" fillId="20" borderId="59" xfId="101" applyFill="1" applyBorder="1" applyAlignment="1">
      <alignment horizontal="center" vertical="center"/>
      <protection/>
    </xf>
    <xf numFmtId="0" fontId="30" fillId="0" borderId="13" xfId="67" applyFont="1" applyBorder="1" applyAlignment="1">
      <alignment horizontal="center" vertical="center"/>
    </xf>
    <xf numFmtId="0" fontId="30" fillId="0" borderId="12" xfId="67" applyFont="1" applyBorder="1" applyAlignment="1">
      <alignment horizontal="center" vertical="center"/>
    </xf>
    <xf numFmtId="0" fontId="30" fillId="0" borderId="14" xfId="67" applyFont="1" applyBorder="1" applyAlignment="1">
      <alignment horizontal="center" vertical="center"/>
    </xf>
    <xf numFmtId="0" fontId="32" fillId="20" borderId="86" xfId="101" applyFont="1" applyFill="1" applyBorder="1" applyAlignment="1" applyProtection="1">
      <alignment horizontal="center" vertical="center"/>
      <protection/>
    </xf>
    <xf numFmtId="0" fontId="32" fillId="20" borderId="94" xfId="101" applyFont="1" applyFill="1" applyBorder="1" applyAlignment="1" applyProtection="1">
      <alignment horizontal="center" vertical="center"/>
      <protection/>
    </xf>
    <xf numFmtId="0" fontId="32" fillId="20" borderId="95" xfId="101" applyFont="1" applyFill="1" applyBorder="1" applyAlignment="1" applyProtection="1">
      <alignment horizontal="center" vertical="center"/>
      <protection/>
    </xf>
    <xf numFmtId="0" fontId="32" fillId="20" borderId="37" xfId="67" applyFont="1" applyFill="1" applyBorder="1" applyAlignment="1">
      <alignment horizontal="center" vertical="top" wrapText="1"/>
    </xf>
    <xf numFmtId="0" fontId="32" fillId="20" borderId="38" xfId="67" applyFont="1" applyFill="1" applyBorder="1" applyAlignment="1">
      <alignment horizontal="center" vertical="top" wrapText="1"/>
    </xf>
    <xf numFmtId="0" fontId="32" fillId="20" borderId="27" xfId="67" applyFont="1" applyFill="1" applyBorder="1" applyAlignment="1">
      <alignment horizontal="center" vertical="top" wrapText="1"/>
    </xf>
    <xf numFmtId="0" fontId="32" fillId="20" borderId="28" xfId="67" applyFont="1" applyFill="1" applyBorder="1" applyAlignment="1">
      <alignment horizontal="center" vertical="top" wrapText="1"/>
    </xf>
    <xf numFmtId="0" fontId="32" fillId="20" borderId="37" xfId="101" applyFont="1" applyFill="1" applyBorder="1" applyAlignment="1">
      <alignment horizontal="center" vertical="top" wrapText="1"/>
      <protection/>
    </xf>
    <xf numFmtId="0" fontId="32" fillId="20" borderId="38" xfId="101" applyFont="1" applyFill="1" applyBorder="1" applyAlignment="1">
      <alignment horizontal="center" vertical="top" wrapText="1"/>
      <protection/>
    </xf>
    <xf numFmtId="0" fontId="32" fillId="20" borderId="27" xfId="101" applyFont="1" applyFill="1" applyBorder="1" applyAlignment="1">
      <alignment horizontal="center" vertical="top" wrapText="1"/>
      <protection/>
    </xf>
    <xf numFmtId="0" fontId="32" fillId="20" borderId="28" xfId="101" applyFont="1" applyFill="1" applyBorder="1" applyAlignment="1">
      <alignment horizontal="center" vertical="top" wrapText="1"/>
      <protection/>
    </xf>
    <xf numFmtId="0" fontId="56" fillId="20" borderId="61" xfId="101" applyFill="1" applyBorder="1" applyAlignment="1">
      <alignment horizontal="center" vertical="center"/>
      <protection/>
    </xf>
    <xf numFmtId="0" fontId="56" fillId="20" borderId="45" xfId="101" applyFill="1" applyBorder="1" applyAlignment="1">
      <alignment horizontal="center" vertical="center"/>
      <protection/>
    </xf>
    <xf numFmtId="0" fontId="56" fillId="20" borderId="50" xfId="101" applyFill="1" applyBorder="1" applyAlignment="1">
      <alignment horizontal="center" vertical="center"/>
      <protection/>
    </xf>
    <xf numFmtId="0" fontId="32" fillId="20" borderId="85" xfId="101" applyFont="1" applyFill="1" applyBorder="1" applyAlignment="1">
      <alignment horizontal="center" vertical="top" wrapText="1"/>
      <protection/>
    </xf>
    <xf numFmtId="0" fontId="32" fillId="20" borderId="86" xfId="101" applyFont="1" applyFill="1" applyBorder="1" applyAlignment="1">
      <alignment horizontal="center" vertical="top" wrapText="1"/>
      <protection/>
    </xf>
    <xf numFmtId="0" fontId="32" fillId="20" borderId="87" xfId="101" applyFont="1" applyFill="1" applyBorder="1" applyAlignment="1">
      <alignment horizontal="center" vertical="top" wrapText="1"/>
      <protection/>
    </xf>
    <xf numFmtId="0" fontId="32" fillId="20" borderId="88" xfId="101" applyFont="1" applyFill="1" applyBorder="1" applyAlignment="1">
      <alignment horizontal="center" vertical="top" wrapText="1"/>
      <protection/>
    </xf>
    <xf numFmtId="0" fontId="24" fillId="20" borderId="93" xfId="67" applyFill="1" applyBorder="1" applyAlignment="1">
      <alignment horizontal="center" vertical="center"/>
    </xf>
    <xf numFmtId="0" fontId="24" fillId="20" borderId="56" xfId="67" applyFill="1" applyBorder="1" applyAlignment="1">
      <alignment horizontal="center" vertical="center"/>
    </xf>
    <xf numFmtId="0" fontId="24" fillId="20" borderId="59" xfId="67" applyFill="1" applyBorder="1" applyAlignment="1">
      <alignment horizontal="center" vertical="center"/>
    </xf>
    <xf numFmtId="0" fontId="30" fillId="0" borderId="51" xfId="67" applyFont="1" applyBorder="1" applyAlignment="1">
      <alignment horizontal="center" vertical="center"/>
    </xf>
    <xf numFmtId="0" fontId="30" fillId="0" borderId="49" xfId="67" applyFont="1" applyBorder="1" applyAlignment="1">
      <alignment horizontal="center" vertical="center"/>
    </xf>
    <xf numFmtId="0" fontId="32" fillId="20" borderId="44" xfId="101" applyFont="1" applyFill="1" applyBorder="1" applyAlignment="1">
      <alignment horizontal="center" vertical="top" wrapText="1"/>
      <protection/>
    </xf>
    <xf numFmtId="0" fontId="32" fillId="20" borderId="89" xfId="101" applyFont="1" applyFill="1" applyBorder="1" applyAlignment="1">
      <alignment horizontal="center" vertical="top" wrapText="1"/>
      <protection/>
    </xf>
    <xf numFmtId="0" fontId="32" fillId="20" borderId="46" xfId="101" applyFont="1" applyFill="1" applyBorder="1" applyAlignment="1">
      <alignment horizontal="center" vertical="top" wrapText="1"/>
      <protection/>
    </xf>
    <xf numFmtId="0" fontId="32" fillId="20" borderId="90" xfId="101" applyFont="1" applyFill="1" applyBorder="1" applyAlignment="1">
      <alignment horizontal="center" vertical="top" wrapText="1"/>
      <protection/>
    </xf>
    <xf numFmtId="0" fontId="32" fillId="20" borderId="80" xfId="101" applyFont="1" applyFill="1" applyBorder="1" applyAlignment="1">
      <alignment horizontal="center" vertical="top" wrapText="1"/>
      <protection/>
    </xf>
    <xf numFmtId="0" fontId="32" fillId="20" borderId="54" xfId="101" applyFont="1" applyFill="1" applyBorder="1" applyAlignment="1">
      <alignment horizontal="center" vertical="top" wrapText="1"/>
      <protection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10" xfId="68"/>
    <cellStyle name="Normal 2 11" xfId="69"/>
    <cellStyle name="Normal 2 12" xfId="70"/>
    <cellStyle name="Normal 2 13" xfId="71"/>
    <cellStyle name="Normal 2 14" xfId="72"/>
    <cellStyle name="Normal 2 15" xfId="73"/>
    <cellStyle name="Normal 2 16" xfId="74"/>
    <cellStyle name="Normal 2 17" xfId="75"/>
    <cellStyle name="Normal 2 18" xfId="76"/>
    <cellStyle name="Normal 2 19" xfId="77"/>
    <cellStyle name="Normal 2 2" xfId="78"/>
    <cellStyle name="Normal 2 20" xfId="79"/>
    <cellStyle name="Normal 2 21" xfId="80"/>
    <cellStyle name="Normal 2 22" xfId="81"/>
    <cellStyle name="Normal 2 23" xfId="82"/>
    <cellStyle name="Normal 2 3" xfId="83"/>
    <cellStyle name="Normal 2 4" xfId="84"/>
    <cellStyle name="Normal 2 5" xfId="85"/>
    <cellStyle name="Normal 2 6" xfId="86"/>
    <cellStyle name="Normal 2 7" xfId="87"/>
    <cellStyle name="Normal 2 8" xfId="88"/>
    <cellStyle name="Normal 2 9" xfId="89"/>
    <cellStyle name="Normal 2_Analiseis_Lemesos 21.03.11" xfId="90"/>
    <cellStyle name="Normal 20" xfId="91"/>
    <cellStyle name="Normal 21" xfId="92"/>
    <cellStyle name="Normal 22" xfId="93"/>
    <cellStyle name="Normal 23" xfId="94"/>
    <cellStyle name="Normal 24" xfId="95"/>
    <cellStyle name="Normal 25" xfId="96"/>
    <cellStyle name="Normal 26" xfId="97"/>
    <cellStyle name="Normal 27" xfId="98"/>
    <cellStyle name="Normal 28" xfId="99"/>
    <cellStyle name="Normal 29" xfId="100"/>
    <cellStyle name="Normal 3" xfId="101"/>
    <cellStyle name="Normal 30" xfId="102"/>
    <cellStyle name="Normal 31" xfId="103"/>
    <cellStyle name="Normal 32" xfId="104"/>
    <cellStyle name="Normal 33" xfId="105"/>
    <cellStyle name="Normal 34" xfId="106"/>
    <cellStyle name="Normal 35" xfId="107"/>
    <cellStyle name="Normal 36" xfId="108"/>
    <cellStyle name="Normal 37" xfId="109"/>
    <cellStyle name="Normal 38" xfId="110"/>
    <cellStyle name="Normal 39" xfId="111"/>
    <cellStyle name="Normal 4" xfId="112"/>
    <cellStyle name="Normal 40" xfId="113"/>
    <cellStyle name="Normal 41" xfId="114"/>
    <cellStyle name="Normal 5" xfId="115"/>
    <cellStyle name="Normal 6" xfId="116"/>
    <cellStyle name="Normal 7" xfId="117"/>
    <cellStyle name="Normal 8" xfId="118"/>
    <cellStyle name="Normal 9" xfId="119"/>
    <cellStyle name="Note" xfId="120"/>
    <cellStyle name="Output" xfId="121"/>
    <cellStyle name="Percent" xfId="122"/>
    <cellStyle name="Title" xfId="123"/>
    <cellStyle name="Total" xfId="124"/>
    <cellStyle name="Warning Text" xfId="125"/>
  </cellStyles>
  <dxfs count="25">
    <dxf>
      <font>
        <b val="0"/>
        <i val="0"/>
        <color auto="1"/>
      </font>
      <fill>
        <patternFill>
          <bgColor indexed="22"/>
        </patternFill>
      </fill>
    </dxf>
    <dxf>
      <font>
        <b val="0"/>
        <i val="0"/>
        <color auto="1"/>
      </font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auto="1"/>
      </font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"/>
          <c:y val="0.1015"/>
          <c:w val="0.979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ΥΠΕΡ.'!$CF$16</c:f>
              <c:strCache>
                <c:ptCount val="1"/>
                <c:pt idx="0">
                  <c:v>ΣΥΝΟΛΙΚΟ ΚΟΣΤΟΣ ΑΓΟΡΑΣ 209 ΚΟΙΝΩΝ ΠΡΟΪΟΝΤΩΝ ΑΝΑ ΥΠΕΡΑΓOΡΑ ΛΕΥΚΩΣΙΑΣ 01/02/2012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ΥΠΕΡ.'!$B$127:$B$132</c:f>
              <c:strCache/>
            </c:strRef>
          </c:cat>
          <c:val>
            <c:numRef>
              <c:f>'2_ΡΑΒΔΟΓΡΑΜΜΑΤΑ_ΚΑΤΑΤΑΞΗ ΥΠΕΡ.'!$C$127:$C$132</c:f>
              <c:numCache/>
            </c:numRef>
          </c:val>
        </c:ser>
        <c:axId val="41295980"/>
        <c:axId val="36119501"/>
      </c:barChart>
      <c:catAx>
        <c:axId val="41295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119501"/>
        <c:crosses val="autoZero"/>
        <c:auto val="1"/>
        <c:lblOffset val="100"/>
        <c:tickLblSkip val="1"/>
        <c:noMultiLvlLbl val="0"/>
      </c:catAx>
      <c:valAx>
        <c:axId val="361195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2959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"/>
          <c:y val="0.06225"/>
          <c:w val="0.979"/>
          <c:h val="0.92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ΥΠΕΡ.'!$CL$20</c:f>
              <c:strCache>
                <c:ptCount val="1"/>
                <c:pt idx="0">
                  <c:v>ΔΕΙΚΤΗΣ ΤΙΜΩΝ ΥΠΕΡΑΓΟΡΩΝ  ΓΙΑ 229 ΚΟΙΝΑ ΠΡΟΪΟΝΤΑ _ΑΜΜΟΧΩΣΤΟΣ  01/02/2012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ΥΠΕΡ.'!$B$163:$B$165</c:f>
              <c:strCache/>
            </c:strRef>
          </c:cat>
          <c:val>
            <c:numRef>
              <c:f>'2_ΡΑΒΔΟΓΡΑΜΜΑΤΑ_ΚΑΤΑΤΑΞΗ ΥΠΕΡ.'!$D$163:$D$165</c:f>
              <c:numCache/>
            </c:numRef>
          </c:val>
        </c:ser>
        <c:axId val="35797254"/>
        <c:axId val="53739831"/>
      </c:barChart>
      <c:catAx>
        <c:axId val="35797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739831"/>
        <c:crosses val="autoZero"/>
        <c:auto val="1"/>
        <c:lblOffset val="100"/>
        <c:tickLblSkip val="1"/>
        <c:noMultiLvlLbl val="0"/>
      </c:catAx>
      <c:valAx>
        <c:axId val="537398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7972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75"/>
          <c:y val="0.20525"/>
          <c:w val="0.583"/>
          <c:h val="0.784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ΔΙΑΓΡΑΜΜΑΤΑ_ΦΘΗΝΟΤΕΡΑ'!$BW$15</c:f>
              <c:strCache>
                <c:ptCount val="1"/>
                <c:pt idx="0">
                  <c:v>ΑΡΙΘΜΟΣ ΠΡΟÏΟΝΤΩΝ ΠΟΥ ΕΙΝΑΙ ΦΘΗΝΟΤΕΡΗ Η ΥΠΕΡΑΓΟΡΑ ΛΕΥΚΩΣΙΑ_01/02/2012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ΔΙΑΓΡΑΜΜΑΤΑ_ΦΘΗΝΟΤΕΡΑ'!$B$151:$B$156</c:f>
              <c:strCache/>
            </c:strRef>
          </c:cat>
          <c:val>
            <c:numRef>
              <c:f>'3_ΚΥΚΛΙΚΑ ΔΙΑΓΡΑΜΜΑΤΑ_ΦΘΗΝΟΤΕΡΑ'!$C$151:$C$156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2"/>
          <c:w val="0.358"/>
          <c:h val="0.72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575"/>
          <c:y val="0.3135"/>
          <c:w val="0.4375"/>
          <c:h val="0.590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ΔΙΑΓΡΑΜΜΑΤΑ_ΦΘΗΝΟΤΕΡΑ'!$BW$24</c:f>
              <c:strCache>
                <c:ptCount val="1"/>
                <c:pt idx="0">
                  <c:v>ΑΡΙΘΜΟΣ ΚΑΤΗΓΟΡIΩΝ ΠΟΥ ΕΙΝΑΙ ΦΘΗΝΟΤΕΡΗ Η ΥΠΕΡΑΓΟΡΑ  ΛΕΥΚΩΣΙΑ_01/02/2012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ΔΙΑΓΡΑΜΜΑΤΑ_ΦΘΗΝΟΤΕΡΑ'!$B$161:$B$166</c:f>
              <c:strCache/>
            </c:strRef>
          </c:cat>
          <c:val>
            <c:numRef>
              <c:f>'3_ΚΥΚΛΙΚΑ ΔΙΑΓΡΑΜΜΑΤΑ_ΦΘΗΝΟΤΕΡΑ'!$C$161:$C$166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15"/>
          <c:w val="0.3325"/>
          <c:h val="0.71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75"/>
          <c:y val="0.2055"/>
          <c:w val="0.5835"/>
          <c:h val="0.783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ΔΙΑΓΡΑΜΜΑΤΑ_ΦΘΗΝΟΤΕΡΑ'!$BW$16</c:f>
              <c:strCache>
                <c:ptCount val="1"/>
                <c:pt idx="0">
                  <c:v>ΑΡΙΘΜΟΣ ΠΡΟÏΟΝΤΩΝ ΠΟΥ ΕΙΝΑΙ ΦΘΗΝΟΤΕΡΗ Η ΥΠΕΡΑΓΟΡΑ ΛΕΜΕΣΟΣ_01/02/2012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ΔΙΑΓΡΑΜΜΑΤΑ_ΦΘΗΝΟΤΕΡΑ'!$D$151:$D$156</c:f>
              <c:strCache/>
            </c:strRef>
          </c:cat>
          <c:val>
            <c:numRef>
              <c:f>'3_ΚΥΚΛΙΚΑ ΔΙΑΓΡΑΜΜΑΤΑ_ΦΘΗΝΟΤΕΡΑ'!$E$151:$E$156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75"/>
          <c:y val="0.2405"/>
          <c:w val="0.31325"/>
          <c:h val="0.7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"/>
          <c:y val="0.2685"/>
          <c:w val="0.47525"/>
          <c:h val="0.636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ΔΙΑΓΡΑΜΜΑΤΑ_ΦΘΗΝΟΤΕΡΑ'!$BW$25</c:f>
              <c:strCache>
                <c:ptCount val="1"/>
                <c:pt idx="0">
                  <c:v>ΑΡΙΘΜΟΣ ΚΑΤΗΓΟΡIΩΝ ΠΟΥ ΕΙΝΑΙ ΦΘΗΝΟΤΕΡΗ Η ΥΠΕΡΑΓΟΡΑ  ΛΕΜΕΣΟΣ_01/02/2012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ΔΙΑΓΡΑΜΜΑΤΑ_ΦΘΗΝΟΤΕΡΑ'!$D$161:$D$166</c:f>
              <c:strCache/>
            </c:strRef>
          </c:cat>
          <c:val>
            <c:numRef>
              <c:f>'3_ΚΥΚΛΙΚΑ ΔΙΑΓΡΑΜΜΑΤΑ_ΦΘΗΝΟΤΕΡΑ'!$E$161:$E$166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225"/>
          <c:w val="0.31325"/>
          <c:h val="0.7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75"/>
          <c:y val="0.20525"/>
          <c:w val="0.5835"/>
          <c:h val="0.784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ΔΙΑΓΡΑΜΜΑΤΑ_ΦΘΗΝΟΤΕΡΑ'!$BW$17</c:f>
              <c:strCache>
                <c:ptCount val="1"/>
                <c:pt idx="0">
                  <c:v>ΑΡΙΘΜΟΣ ΠΡΟÏΟΝΤΩΝ ΠΟΥ ΕΙΝΑΙ ΦΘΗΝΟΤΕΡΗ Η ΥΠΕΡΑΓΟΡΑ ΛΑΡΝΑΚΑ_01/02/2012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ΔΙΑΓΡΑΜΜΑΤΑ_ΦΘΗΝΟΤΕΡΑ'!$F$151:$F$156</c:f>
              <c:strCache/>
            </c:strRef>
          </c:cat>
          <c:val>
            <c:numRef>
              <c:f>'3_ΚΥΚΛΙΚΑ ΔΙΑΓΡΑΜΜΑΤΑ_ΦΘΗΝΟΤΕΡΑ'!$G$151:$G$156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3"/>
          <c:w val="0.31325"/>
          <c:h val="0.71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825"/>
          <c:y val="0.298"/>
          <c:w val="0.45325"/>
          <c:h val="0.608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ΔΙΑΓΡΑΜΜΑΤΑ_ΦΘΗΝΟΤΕΡΑ'!$BW$26</c:f>
              <c:strCache>
                <c:ptCount val="1"/>
                <c:pt idx="0">
                  <c:v>ΑΡΙΘΜΟΣ ΚΑΤΗΓΟΡIΩΝ ΠΟΥ ΕΙΝΑΙ ΦΘΗΝΟΤΕΡΗ Η ΥΠΕΡΑΓΟΡΑ  ΛΑΡΝΑΚΑ_01/02/2012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ΔΙΑΓΡΑΜΜΑΤΑ_ΦΘΗΝΟΤΕΡΑ'!$F$161:$F$166</c:f>
              <c:strCache/>
            </c:strRef>
          </c:cat>
          <c:val>
            <c:numRef>
              <c:f>'3_ΚΥΚΛΙΚΑ ΔΙΑΓΡΑΜΜΑΤΑ_ΦΘΗΝΟΤΕΡΑ'!$G$161:$G$166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3"/>
          <c:w val="0.34125"/>
          <c:h val="0.68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75"/>
          <c:y val="0.20525"/>
          <c:w val="0.5835"/>
          <c:h val="0.784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ΔΙΑΓΡΑΜΜΑΤΑ_ΦΘΗΝΟΤΕΡΑ'!$BW$18</c:f>
              <c:strCache>
                <c:ptCount val="1"/>
                <c:pt idx="0">
                  <c:v>ΑΡΙΘΜΟΣ ΠΡΟÏΟΝΤΩΝ ΠΟΥ ΕΙΝΑΙ ΦΘΗΝΟΤΕΡΗ Η ΥΠΕΡΑΓΟΡΑ ΠΑΦΟΣ_01/02/2012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ΔΙΑΓΡΑΜΜΑΤΑ_ΦΘΗΝΟΤΕΡΑ'!$H$151:$H$156</c:f>
              <c:strCache/>
            </c:strRef>
          </c:cat>
          <c:val>
            <c:numRef>
              <c:f>'3_ΚΥΚΛΙΚΑ ΔΙΑΓΡΑΜΜΑΤΑ_ΦΘΗΝΟΤΕΡΑ'!$I$151:$I$156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3"/>
          <c:w val="0.34125"/>
          <c:h val="0.7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15"/>
          <c:y val="0.3255"/>
          <c:w val="0.434"/>
          <c:h val="0.581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ΔΙΑΓΡΑΜΜΑΤΑ_ΦΘΗΝΟΤΕΡΑ'!$BW$27</c:f>
              <c:strCache>
                <c:ptCount val="1"/>
                <c:pt idx="0">
                  <c:v>ΑΡΙΘΜΟΣ ΚΑΤΗΓΟΡIΩΝ ΠΟΥ ΕΙΝΑΙ ΦΘΗΝΟΤΕΡΗ Η ΥΠΕΡΑΓΟΡΑ  ΠΑΦΟΣ_01/02/2012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ΔΙΑΓΡΑΜΜΑΤΑ_ΦΘΗΝΟΤΕΡΑ'!$H$161:$H$166</c:f>
              <c:strCache/>
            </c:strRef>
          </c:cat>
          <c:val>
            <c:numRef>
              <c:f>'3_ΚΥΚΛΙΚΑ ΔΙΑΓΡΑΜΜΑΤΑ_ΦΘΗΝΟΤΕΡΑ'!$I$161:$I$166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3"/>
          <c:w val="0.34125"/>
          <c:h val="0.7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75"/>
          <c:y val="0.20525"/>
          <c:w val="0.5835"/>
          <c:h val="0.784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ΔΙΑΓΡΑΜΜΑΤΑ_ΦΘΗΝΟΤΕΡΑ'!$BW$19</c:f>
              <c:strCache>
                <c:ptCount val="1"/>
                <c:pt idx="0">
                  <c:v>ΑΡΙΘΜΟΣ ΠΡΟÏΟΝΤΩΝ ΠΟΥ ΕΙΝΑΙ ΦΘΗΝΟΤΕΡΗ Η ΥΠΕΡΑΓΟΡΑ ΑΜΜΟΧΩΣΤΟΣ_01/02/2012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ΔΙΑΓΡΑΜΜΑΤΑ_ΦΘΗΝΟΤΕΡΑ'!$J$151:$J$153</c:f>
              <c:strCache/>
            </c:strRef>
          </c:cat>
          <c:val>
            <c:numRef>
              <c:f>'3_ΚΥΚΛΙΚΑ ΔΙΑΓΡΑΜΜΑΤΑ_ΦΘΗΝΟΤΕΡΑ'!$K$151:$K$153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3"/>
          <c:w val="0.323"/>
          <c:h val="0.62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"/>
          <c:y val="0.056"/>
          <c:w val="0.979"/>
          <c:h val="0.93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ΥΠΕΡ.'!$CL$16</c:f>
              <c:strCache>
                <c:ptCount val="1"/>
                <c:pt idx="0">
                  <c:v>ΔΕΙΚΤΗΣ ΤΙΜΩΝ ΥΠΕΡΑΓΟΡΩΝ  ΓΙΑ 209 ΚΟΙΝΑ ΠΡΟΪΟΝΤΑ _ΛΕΥΚΩΣΙΑ 01/02/2012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ΥΠΕΡ.'!$B$127:$B$132</c:f>
              <c:strCache/>
            </c:strRef>
          </c:cat>
          <c:val>
            <c:numRef>
              <c:f>'2_ΡΑΒΔΟΓΡΑΜΜΑΤΑ_ΚΑΤΑΤΑΞΗ ΥΠΕΡ.'!$D$127:$D$132</c:f>
              <c:numCache/>
            </c:numRef>
          </c:val>
        </c:ser>
        <c:axId val="56640054"/>
        <c:axId val="39998439"/>
      </c:barChart>
      <c:catAx>
        <c:axId val="56640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998439"/>
        <c:crosses val="autoZero"/>
        <c:auto val="1"/>
        <c:lblOffset val="100"/>
        <c:tickLblSkip val="1"/>
        <c:noMultiLvlLbl val="0"/>
      </c:catAx>
      <c:valAx>
        <c:axId val="399984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6400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75"/>
          <c:y val="0.303"/>
          <c:w val="0.44375"/>
          <c:h val="0.596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ΔΙΑΓΡΑΜΜΑΤΑ_ΦΘΗΝΟΤΕΡΑ'!$BW$28</c:f>
              <c:strCache>
                <c:ptCount val="1"/>
                <c:pt idx="0">
                  <c:v>ΑΡΙΘΜΟΣ ΚΑΤΗΓΟΡIΩΝ ΠΟΥ ΕΙΝΑΙ ΦΘΗΝΟΤΕΡΗ Η ΥΠΕΡΑΓΟΡΑ  ΑΜΜΟΧΩΣΤΟΣ_01/02/2012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ΔΙΑΓΡΑΜΜΑΤΑ_ΦΘΗΝΟΤΕΡΑ'!$J$161:$J$163</c:f>
              <c:strCache/>
            </c:strRef>
          </c:cat>
          <c:val>
            <c:numRef>
              <c:f>'3_ΚΥΚΛΙΚΑ ΔΙΑΓΡΑΜΜΑΤΑ_ΦΘΗΝΟΤΕΡΑ'!$K$161:$K$163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3"/>
          <c:w val="0.344"/>
          <c:h val="0.6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"/>
          <c:y val="0.11325"/>
          <c:w val="0.979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ΥΠΕΡ.'!$CF$17</c:f>
              <c:strCache>
                <c:ptCount val="1"/>
                <c:pt idx="0">
                  <c:v>ΣΥΝΟΛΙΚΟ ΚΟΣΤΟΣ ΑΓΟΡΑΣ 188 ΚΟΙΝΩΝ ΠΡΟΪΟΝΤΩΝ ΑΝΑ ΥΠΕΡΑΓOΡΑ ΛΕΜΕΣΟΥ 01/02/2012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ΥΠΕΡ.'!$B$136:$B$141</c:f>
              <c:strCache/>
            </c:strRef>
          </c:cat>
          <c:val>
            <c:numRef>
              <c:f>'2_ΡΑΒΔΟΓΡΑΜΜΑΤΑ_ΚΑΤΑΤΑΞΗ ΥΠΕΡ.'!$C$136:$C$141</c:f>
              <c:numCache/>
            </c:numRef>
          </c:val>
        </c:ser>
        <c:axId val="24441632"/>
        <c:axId val="18648097"/>
      </c:barChart>
      <c:catAx>
        <c:axId val="24441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648097"/>
        <c:crosses val="autoZero"/>
        <c:auto val="1"/>
        <c:lblOffset val="100"/>
        <c:tickLblSkip val="1"/>
        <c:noMultiLvlLbl val="0"/>
      </c:catAx>
      <c:valAx>
        <c:axId val="186480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4416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"/>
          <c:y val="0.06225"/>
          <c:w val="0.979"/>
          <c:h val="0.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ΥΠΕΡ.'!$CL$17</c:f>
              <c:strCache>
                <c:ptCount val="1"/>
                <c:pt idx="0">
                  <c:v>ΔΕΙΚΤΗΣ ΤΙΜΩΝ ΥΠΕΡΑΓΟΡΩΝ  ΓΙΑ 188 ΚΟΙΝΑ ΠΡΟΪΟΝΤΑ _ΛΕΜΕΣΟΣ 01/02/2012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ΥΠΕΡ.'!$B$136:$B$141</c:f>
              <c:strCache/>
            </c:strRef>
          </c:cat>
          <c:val>
            <c:numRef>
              <c:f>'2_ΡΑΒΔΟΓΡΑΜΜΑΤΑ_ΚΑΤΑΤΑΞΗ ΥΠΕΡ.'!$D$136:$D$141</c:f>
              <c:numCache/>
            </c:numRef>
          </c:val>
        </c:ser>
        <c:axId val="33615146"/>
        <c:axId val="34100859"/>
      </c:barChart>
      <c:catAx>
        <c:axId val="33615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100859"/>
        <c:crosses val="autoZero"/>
        <c:auto val="1"/>
        <c:lblOffset val="100"/>
        <c:tickLblSkip val="1"/>
        <c:noMultiLvlLbl val="0"/>
      </c:catAx>
      <c:valAx>
        <c:axId val="341008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6151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"/>
          <c:y val="0.113"/>
          <c:w val="0.979"/>
          <c:h val="0.8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ΥΠΕΡ.'!$CF$18</c:f>
              <c:strCache>
                <c:ptCount val="1"/>
                <c:pt idx="0">
                  <c:v>ΣΥΝΟΛΙΚΟ ΚΟΣΤΟΣ ΑΓΟΡΑΣ 188 ΚΟΙΝΩΝ ΠΡΟΪΟΝΤΩΝ ΑΝΑ ΥΠΕΡΑΓOΡΑ ΛΑΡΝΑΚΑΣ 01/02/2012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ΥΠΕΡ.'!$B$145:$B$150</c:f>
              <c:strCache/>
            </c:strRef>
          </c:cat>
          <c:val>
            <c:numRef>
              <c:f>'2_ΡΑΒΔΟΓΡΑΜΜΑΤΑ_ΚΑΤΑΤΑΞΗ ΥΠΕΡ.'!$C$145:$C$150</c:f>
              <c:numCache/>
            </c:numRef>
          </c:val>
        </c:ser>
        <c:axId val="38472276"/>
        <c:axId val="10706165"/>
      </c:barChart>
      <c:catAx>
        <c:axId val="38472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706165"/>
        <c:crosses val="autoZero"/>
        <c:auto val="1"/>
        <c:lblOffset val="100"/>
        <c:tickLblSkip val="1"/>
        <c:noMultiLvlLbl val="0"/>
      </c:catAx>
      <c:valAx>
        <c:axId val="107061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4722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"/>
          <c:y val="0.06225"/>
          <c:w val="0.979"/>
          <c:h val="0.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ΥΠΕΡ.'!$CL$18</c:f>
              <c:strCache>
                <c:ptCount val="1"/>
                <c:pt idx="0">
                  <c:v>ΔΕΙΚΤΗΣ ΤΙΜΩΝ ΥΠΕΡΑΓΟΡΩΝ  ΓΙΑ 188 ΚΟΙΝΑ ΠΡΟΪΟΝΤΑ _ΛΑΡΝΑΚΑ 01/02/2012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ΥΠΕΡ.'!$B$145:$B$150</c:f>
              <c:strCache/>
            </c:strRef>
          </c:cat>
          <c:val>
            <c:numRef>
              <c:f>'2_ΡΑΒΔΟΓΡΑΜΜΑΤΑ_ΚΑΤΑΤΑΞΗ ΥΠΕΡ.'!$D$145:$D$150</c:f>
              <c:numCache/>
            </c:numRef>
          </c:val>
        </c:ser>
        <c:axId val="29246622"/>
        <c:axId val="61893007"/>
      </c:barChart>
      <c:catAx>
        <c:axId val="29246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893007"/>
        <c:crosses val="autoZero"/>
        <c:auto val="1"/>
        <c:lblOffset val="100"/>
        <c:tickLblSkip val="1"/>
        <c:noMultiLvlLbl val="0"/>
      </c:catAx>
      <c:valAx>
        <c:axId val="618930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2466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"/>
          <c:y val="0.11325"/>
          <c:w val="0.979"/>
          <c:h val="0.87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ΥΠΕΡ.'!$CF$19</c:f>
              <c:strCache>
                <c:ptCount val="1"/>
                <c:pt idx="0">
                  <c:v>ΣΥΝΟΛΙΚΟ ΚΟΣΤΟΣ ΑΓΟΡΑΣ 184 ΚΟΙΝΩΝ ΠΡΟΪΟΝΤΩΝ ΑΝΑ ΥΠΕΡΑΓOΡΑ ΠΑΦΟΥ 01/02/2012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ΥΠΕΡ.'!$B$154:$B$159</c:f>
              <c:strCache/>
            </c:strRef>
          </c:cat>
          <c:val>
            <c:numRef>
              <c:f>'2_ΡΑΒΔΟΓΡΑΜΜΑΤΑ_ΚΑΤΑΤΑΞΗ ΥΠΕΡ.'!$C$154:$C$159</c:f>
              <c:numCache/>
            </c:numRef>
          </c:val>
        </c:ser>
        <c:axId val="20166152"/>
        <c:axId val="47277641"/>
      </c:barChart>
      <c:catAx>
        <c:axId val="20166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277641"/>
        <c:crosses val="autoZero"/>
        <c:auto val="1"/>
        <c:lblOffset val="100"/>
        <c:tickLblSkip val="1"/>
        <c:noMultiLvlLbl val="0"/>
      </c:catAx>
      <c:valAx>
        <c:axId val="472776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1661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"/>
          <c:y val="0.06225"/>
          <c:w val="0.979"/>
          <c:h val="0.92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ΥΠΕΡ.'!$CL$19</c:f>
              <c:strCache>
                <c:ptCount val="1"/>
                <c:pt idx="0">
                  <c:v>ΔΕΙΚΤΗΣ ΤΙΜΩΝ ΥΠΕΡΑΓΟΡΩΝ  ΓΙΑ 184 ΚΟΙΝΑ ΠΡΟΪΟΝΤΑ _ΠΑΦΟΣ 01/02/2012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ΥΠΕΡ.'!$B$154:$B$159</c:f>
              <c:strCache/>
            </c:strRef>
          </c:cat>
          <c:val>
            <c:numRef>
              <c:f>'2_ΡΑΒΔΟΓΡΑΜΜΑΤΑ_ΚΑΤΑΤΑΞΗ ΥΠΕΡ.'!$D$154:$D$159</c:f>
              <c:numCache/>
            </c:numRef>
          </c:val>
        </c:ser>
        <c:axId val="22845586"/>
        <c:axId val="4283683"/>
      </c:barChart>
      <c:catAx>
        <c:axId val="22845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83683"/>
        <c:crosses val="autoZero"/>
        <c:auto val="1"/>
        <c:lblOffset val="100"/>
        <c:tickLblSkip val="1"/>
        <c:noMultiLvlLbl val="0"/>
      </c:catAx>
      <c:valAx>
        <c:axId val="42836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8455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"/>
          <c:y val="0.113"/>
          <c:w val="0.979"/>
          <c:h val="0.8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ΥΠΕΡ.'!$CF$20</c:f>
              <c:strCache>
                <c:ptCount val="1"/>
                <c:pt idx="0">
                  <c:v>ΣΥΝΟΛΙΚΟ ΚΟΣΤΟΣ ΑΓΟΡΑΣ 229 ΚΟΙΝΩΝ ΠΡΟΪΟΝΤΩΝ ΑΝΑ ΥΠΕΡΑΓOΡΑ ΑΜΜΟΧΩΣΤΟΥ 01/02/2012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ΥΠΕΡ.'!$B$163:$B$165</c:f>
              <c:strCache/>
            </c:strRef>
          </c:cat>
          <c:val>
            <c:numRef>
              <c:f>'2_ΡΑΒΔΟΓΡΑΜΜΑΤΑ_ΚΑΤΑΤΑΞΗ ΥΠΕΡ.'!$C$163:$C$165</c:f>
              <c:numCache/>
            </c:numRef>
          </c:val>
        </c:ser>
        <c:axId val="38553148"/>
        <c:axId val="11434013"/>
      </c:barChart>
      <c:catAx>
        <c:axId val="38553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434013"/>
        <c:crosses val="autoZero"/>
        <c:auto val="1"/>
        <c:lblOffset val="100"/>
        <c:tickLblSkip val="1"/>
        <c:noMultiLvlLbl val="0"/>
      </c:catAx>
      <c:valAx>
        <c:axId val="114340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5531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600075</xdr:rowOff>
    </xdr:from>
    <xdr:to>
      <xdr:col>5</xdr:col>
      <xdr:colOff>1304925</xdr:colOff>
      <xdr:row>115</xdr:row>
      <xdr:rowOff>123825</xdr:rowOff>
    </xdr:to>
    <xdr:grpSp>
      <xdr:nvGrpSpPr>
        <xdr:cNvPr id="1" name="Group 1"/>
        <xdr:cNvGrpSpPr>
          <a:grpSpLocks/>
        </xdr:cNvGrpSpPr>
      </xdr:nvGrpSpPr>
      <xdr:grpSpPr>
        <a:xfrm>
          <a:off x="57150" y="2276475"/>
          <a:ext cx="21345525" cy="28946475"/>
          <a:chOff x="34636" y="1160318"/>
          <a:chExt cx="21354184" cy="28873739"/>
        </a:xfrm>
        <a:solidFill>
          <a:srgbClr val="FFFFFF"/>
        </a:solidFill>
      </xdr:grpSpPr>
      <xdr:graphicFrame>
        <xdr:nvGraphicFramePr>
          <xdr:cNvPr id="2" name="Chart 4"/>
          <xdr:cNvGraphicFramePr/>
        </xdr:nvGraphicFramePr>
        <xdr:xfrm>
          <a:off x="66667" y="1160318"/>
          <a:ext cx="10634384" cy="621507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9"/>
          <xdr:cNvGraphicFramePr/>
        </xdr:nvGraphicFramePr>
        <xdr:xfrm>
          <a:off x="10754436" y="1181973"/>
          <a:ext cx="10634384" cy="621507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21"/>
          <xdr:cNvGraphicFramePr/>
        </xdr:nvGraphicFramePr>
        <xdr:xfrm>
          <a:off x="45313" y="7462012"/>
          <a:ext cx="10639722" cy="5594287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22"/>
          <xdr:cNvGraphicFramePr/>
        </xdr:nvGraphicFramePr>
        <xdr:xfrm>
          <a:off x="10738421" y="7462012"/>
          <a:ext cx="10634384" cy="5594287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23"/>
          <xdr:cNvGraphicFramePr/>
        </xdr:nvGraphicFramePr>
        <xdr:xfrm>
          <a:off x="45313" y="13106828"/>
          <a:ext cx="10639722" cy="5601505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24"/>
          <xdr:cNvGraphicFramePr/>
        </xdr:nvGraphicFramePr>
        <xdr:xfrm>
          <a:off x="10738421" y="13106828"/>
          <a:ext cx="10634384" cy="5601505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23"/>
          <xdr:cNvGraphicFramePr/>
        </xdr:nvGraphicFramePr>
        <xdr:xfrm>
          <a:off x="34636" y="18758862"/>
          <a:ext cx="10639722" cy="5601505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24"/>
          <xdr:cNvGraphicFramePr/>
        </xdr:nvGraphicFramePr>
        <xdr:xfrm>
          <a:off x="10738421" y="18773299"/>
          <a:ext cx="10634384" cy="5601505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23"/>
          <xdr:cNvGraphicFramePr/>
        </xdr:nvGraphicFramePr>
        <xdr:xfrm>
          <a:off x="34636" y="24432552"/>
          <a:ext cx="10639722" cy="5601505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24"/>
          <xdr:cNvGraphicFramePr/>
        </xdr:nvGraphicFramePr>
        <xdr:xfrm>
          <a:off x="10738421" y="24432552"/>
          <a:ext cx="10634384" cy="5601505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4</xdr:row>
      <xdr:rowOff>9525</xdr:rowOff>
    </xdr:from>
    <xdr:to>
      <xdr:col>8</xdr:col>
      <xdr:colOff>952500</xdr:colOff>
      <xdr:row>134</xdr:row>
      <xdr:rowOff>390525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38100" y="1419225"/>
          <a:ext cx="13916025" cy="26022300"/>
          <a:chOff x="38100" y="1424668"/>
          <a:chExt cx="13950043" cy="26071286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8100" y="1424668"/>
          <a:ext cx="6950609" cy="513604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"/>
          <xdr:cNvGraphicFramePr/>
        </xdr:nvGraphicFramePr>
        <xdr:xfrm>
          <a:off x="7020097" y="1431186"/>
          <a:ext cx="6954096" cy="5136043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1"/>
          <xdr:cNvGraphicFramePr/>
        </xdr:nvGraphicFramePr>
        <xdr:xfrm>
          <a:off x="52050" y="6593300"/>
          <a:ext cx="6950609" cy="5331578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1"/>
          <xdr:cNvGraphicFramePr/>
        </xdr:nvGraphicFramePr>
        <xdr:xfrm>
          <a:off x="7027072" y="6593300"/>
          <a:ext cx="6954096" cy="5331578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1"/>
          <xdr:cNvGraphicFramePr/>
        </xdr:nvGraphicFramePr>
        <xdr:xfrm>
          <a:off x="62513" y="11977021"/>
          <a:ext cx="6950609" cy="5155597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1"/>
          <xdr:cNvGraphicFramePr/>
        </xdr:nvGraphicFramePr>
        <xdr:xfrm>
          <a:off x="7037534" y="11977021"/>
          <a:ext cx="6950609" cy="5155597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1"/>
          <xdr:cNvGraphicFramePr/>
        </xdr:nvGraphicFramePr>
        <xdr:xfrm>
          <a:off x="66000" y="17158689"/>
          <a:ext cx="6950609" cy="5155597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1"/>
          <xdr:cNvGraphicFramePr/>
        </xdr:nvGraphicFramePr>
        <xdr:xfrm>
          <a:off x="7023584" y="17152171"/>
          <a:ext cx="6950609" cy="5155597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1"/>
          <xdr:cNvGraphicFramePr/>
        </xdr:nvGraphicFramePr>
        <xdr:xfrm>
          <a:off x="52050" y="22340357"/>
          <a:ext cx="6950609" cy="5155597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1"/>
          <xdr:cNvGraphicFramePr/>
        </xdr:nvGraphicFramePr>
        <xdr:xfrm>
          <a:off x="7023584" y="22340357"/>
          <a:ext cx="6950609" cy="5155597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showGridLines="0" tabSelected="1" zoomScale="55" zoomScaleNormal="55" zoomScaleSheetLayoutView="55" zoomScalePageLayoutView="0" workbookViewId="0" topLeftCell="A1">
      <pane ySplit="3" topLeftCell="A4" activePane="bottomLeft" state="frozen"/>
      <selection pane="topLeft" activeCell="A1" sqref="A1"/>
      <selection pane="bottomLeft" activeCell="A29" sqref="A29"/>
    </sheetView>
  </sheetViews>
  <sheetFormatPr defaultColWidth="9.140625" defaultRowHeight="15"/>
  <cols>
    <col min="1" max="1" width="95.421875" style="2" customWidth="1"/>
    <col min="2" max="2" width="36.28125" style="3" bestFit="1" customWidth="1"/>
    <col min="3" max="3" width="27.7109375" style="3" customWidth="1"/>
    <col min="4" max="4" width="31.28125" style="4" customWidth="1"/>
    <col min="5" max="5" width="32.00390625" style="4" customWidth="1"/>
  </cols>
  <sheetData>
    <row r="1" spans="1:5" ht="24" customHeight="1">
      <c r="A1" s="295"/>
      <c r="B1" s="295"/>
      <c r="C1" s="295"/>
      <c r="D1" s="295"/>
      <c r="E1" s="295"/>
    </row>
    <row r="2" spans="1:5" ht="27.75">
      <c r="A2" s="296" t="s">
        <v>67</v>
      </c>
      <c r="B2" s="296"/>
      <c r="C2" s="296"/>
      <c r="D2" s="296"/>
      <c r="E2" s="296"/>
    </row>
    <row r="3" spans="1:5" ht="34.5" customHeight="1">
      <c r="A3" s="252" t="s">
        <v>72</v>
      </c>
      <c r="B3" s="253">
        <v>40940</v>
      </c>
      <c r="C3" s="5"/>
      <c r="D3" s="5"/>
      <c r="E3" s="5"/>
    </row>
    <row r="4" spans="1:5" ht="21.75" customHeight="1" thickBot="1">
      <c r="A4" s="252"/>
      <c r="B4" s="253"/>
      <c r="C4" s="5"/>
      <c r="D4" s="5"/>
      <c r="E4" s="5"/>
    </row>
    <row r="5" spans="1:5" ht="22.5" thickBot="1">
      <c r="A5" s="199" t="s">
        <v>60</v>
      </c>
      <c r="B5" s="200">
        <v>209</v>
      </c>
      <c r="C5" s="197" t="s">
        <v>71</v>
      </c>
      <c r="D5" s="197"/>
      <c r="E5" s="198"/>
    </row>
    <row r="6" spans="1:5" ht="62.25" customHeight="1" thickBot="1">
      <c r="A6" s="201" t="s">
        <v>0</v>
      </c>
      <c r="B6" s="202" t="s">
        <v>2</v>
      </c>
      <c r="C6" s="256" t="s">
        <v>1</v>
      </c>
      <c r="D6" s="202" t="s">
        <v>4</v>
      </c>
      <c r="E6" s="259" t="s">
        <v>3</v>
      </c>
    </row>
    <row r="7" spans="1:5" ht="24.75" customHeight="1">
      <c r="A7" s="203" t="s">
        <v>128</v>
      </c>
      <c r="B7" s="204">
        <v>604.9062665691621</v>
      </c>
      <c r="C7" s="205">
        <v>100</v>
      </c>
      <c r="D7" s="206">
        <v>96</v>
      </c>
      <c r="E7" s="207">
        <v>12</v>
      </c>
    </row>
    <row r="8" spans="1:5" ht="24.75" customHeight="1">
      <c r="A8" s="208" t="s">
        <v>129</v>
      </c>
      <c r="B8" s="209">
        <v>613.78</v>
      </c>
      <c r="C8" s="210">
        <v>101.46696007650358</v>
      </c>
      <c r="D8" s="211">
        <v>76</v>
      </c>
      <c r="E8" s="212">
        <v>4</v>
      </c>
    </row>
    <row r="9" spans="1:5" ht="24.75" customHeight="1">
      <c r="A9" s="213" t="s">
        <v>130</v>
      </c>
      <c r="B9" s="214">
        <v>642.9300000000002</v>
      </c>
      <c r="C9" s="215">
        <v>106.28588849748519</v>
      </c>
      <c r="D9" s="216">
        <v>16</v>
      </c>
      <c r="E9" s="217">
        <v>2</v>
      </c>
    </row>
    <row r="10" spans="1:5" s="1" customFormat="1" ht="26.25" customHeight="1">
      <c r="A10" s="218" t="s">
        <v>131</v>
      </c>
      <c r="B10" s="219">
        <v>652.6200000000005</v>
      </c>
      <c r="C10" s="220">
        <v>107.88778957464858</v>
      </c>
      <c r="D10" s="221">
        <v>18</v>
      </c>
      <c r="E10" s="222">
        <v>1</v>
      </c>
    </row>
    <row r="11" spans="1:5" s="1" customFormat="1" ht="26.25" customHeight="1">
      <c r="A11" s="218" t="s">
        <v>132</v>
      </c>
      <c r="B11" s="219">
        <v>671.3199999999998</v>
      </c>
      <c r="C11" s="220">
        <v>110.97917761829706</v>
      </c>
      <c r="D11" s="221">
        <v>17</v>
      </c>
      <c r="E11" s="222">
        <v>0</v>
      </c>
    </row>
    <row r="12" spans="1:5" s="1" customFormat="1" ht="26.25" customHeight="1">
      <c r="A12" s="218" t="s">
        <v>133</v>
      </c>
      <c r="B12" s="219">
        <v>708.3000000000004</v>
      </c>
      <c r="C12" s="220">
        <v>117.09252146076368</v>
      </c>
      <c r="D12" s="221">
        <v>2</v>
      </c>
      <c r="E12" s="222">
        <v>0</v>
      </c>
    </row>
    <row r="13" spans="1:5" ht="27" thickBot="1">
      <c r="A13" s="6"/>
      <c r="B13" s="174">
        <f>IF(AND(B7="",B8="",B9="",B10="",B11="",B12=""),"",IF(AND(B7&lt;=B8,B8&lt;=B9,B9&lt;=B10,B10&lt;=B11,B11&lt;=B12),"","ΠΡΟΣΟΧΗ ΤΑΞΙΝΟΜΗΣΗ"))</f>
      </c>
      <c r="C13" s="174">
        <f>IF(AND(C7="",C8="",C9="",C10="",C11="",C12=""),"",IF(AND(C7&lt;=C8,C8&lt;=C9,C9&lt;=C10,C10&lt;=C11,C11&lt;=C12),"","ΠΡΟΣΟΧΗ ΤΑΞΙΝΟΜΗΣΗ"))</f>
      </c>
      <c r="D13" s="7"/>
      <c r="E13" s="8"/>
    </row>
    <row r="14" spans="1:5" ht="22.5" thickBot="1">
      <c r="A14" s="199" t="s">
        <v>62</v>
      </c>
      <c r="B14" s="200">
        <v>188</v>
      </c>
      <c r="C14" s="197" t="s">
        <v>71</v>
      </c>
      <c r="D14" s="197"/>
      <c r="E14" s="198"/>
    </row>
    <row r="15" spans="1:5" ht="66" thickBot="1">
      <c r="A15" s="223" t="s">
        <v>0</v>
      </c>
      <c r="B15" s="224" t="s">
        <v>2</v>
      </c>
      <c r="C15" s="257" t="s">
        <v>1</v>
      </c>
      <c r="D15" s="202" t="s">
        <v>4</v>
      </c>
      <c r="E15" s="260" t="s">
        <v>3</v>
      </c>
    </row>
    <row r="16" spans="1:5" ht="24.75" customHeight="1">
      <c r="A16" s="203" t="s">
        <v>109</v>
      </c>
      <c r="B16" s="204">
        <v>561.0499999999996</v>
      </c>
      <c r="C16" s="205">
        <v>100</v>
      </c>
      <c r="D16" s="206">
        <v>106</v>
      </c>
      <c r="E16" s="207">
        <v>13</v>
      </c>
    </row>
    <row r="17" spans="1:5" ht="24.75" customHeight="1">
      <c r="A17" s="208" t="s">
        <v>111</v>
      </c>
      <c r="B17" s="209">
        <v>581.9999999999997</v>
      </c>
      <c r="C17" s="210">
        <v>103.73407004723288</v>
      </c>
      <c r="D17" s="211">
        <v>41</v>
      </c>
      <c r="E17" s="212">
        <v>5</v>
      </c>
    </row>
    <row r="18" spans="1:5" ht="24.75" customHeight="1">
      <c r="A18" s="208" t="s">
        <v>110</v>
      </c>
      <c r="B18" s="209">
        <v>596.49</v>
      </c>
      <c r="C18" s="210">
        <v>106.31672756438829</v>
      </c>
      <c r="D18" s="211">
        <v>45</v>
      </c>
      <c r="E18" s="212">
        <v>1</v>
      </c>
    </row>
    <row r="19" spans="1:5" ht="24.75" customHeight="1">
      <c r="A19" s="218" t="s">
        <v>112</v>
      </c>
      <c r="B19" s="219">
        <v>615.6100000000004</v>
      </c>
      <c r="C19" s="220">
        <v>109.72462347384382</v>
      </c>
      <c r="D19" s="221">
        <v>17</v>
      </c>
      <c r="E19" s="222">
        <v>2</v>
      </c>
    </row>
    <row r="20" spans="1:5" ht="24.75" customHeight="1">
      <c r="A20" s="218" t="s">
        <v>113</v>
      </c>
      <c r="B20" s="219">
        <v>623.9500000000005</v>
      </c>
      <c r="C20" s="220">
        <v>111.21112200338668</v>
      </c>
      <c r="D20" s="221">
        <v>14</v>
      </c>
      <c r="E20" s="222">
        <v>1</v>
      </c>
    </row>
    <row r="21" spans="1:5" ht="24.75" customHeight="1" thickBot="1">
      <c r="A21" s="225" t="s">
        <v>114</v>
      </c>
      <c r="B21" s="226">
        <v>625.87</v>
      </c>
      <c r="C21" s="227">
        <v>111.5533374922022</v>
      </c>
      <c r="D21" s="228">
        <v>14</v>
      </c>
      <c r="E21" s="229">
        <v>2</v>
      </c>
    </row>
    <row r="22" spans="1:5" ht="27" thickBot="1">
      <c r="A22" s="12"/>
      <c r="B22" s="174">
        <f>IF(AND(B16="",B17="",B18="",B19="",B20="",B21=""),"",IF(AND(B16&lt;=B17,B17&lt;=B18,B18&lt;=B19,B19&lt;=B20,B20&lt;=B21),"","ΠΡΟΣΟΧΗ ΤΑΞΙΝΟΜΗΣΗ"))</f>
      </c>
      <c r="C22" s="174">
        <f>IF(AND(C16="",C17="",C18="",C19="",C20="",C21=""),"",IF(AND(C16&lt;=C17,C17&lt;=C18,C18&lt;=C19,C19&lt;=C20,C20&lt;=C21),"","ΠΡΟΣΟΧΗ ΤΑΞΙΝΟΜΗΣΗ"))</f>
      </c>
      <c r="D22" s="7"/>
      <c r="E22" s="8"/>
    </row>
    <row r="23" spans="1:5" ht="22.5" thickBot="1">
      <c r="A23" s="199" t="s">
        <v>63</v>
      </c>
      <c r="B23" s="200">
        <v>188</v>
      </c>
      <c r="C23" s="197" t="s">
        <v>71</v>
      </c>
      <c r="D23" s="197"/>
      <c r="E23" s="198"/>
    </row>
    <row r="24" spans="1:5" ht="66" thickBot="1">
      <c r="A24" s="230" t="s">
        <v>0</v>
      </c>
      <c r="B24" s="231" t="s">
        <v>2</v>
      </c>
      <c r="C24" s="258" t="s">
        <v>1</v>
      </c>
      <c r="D24" s="202" t="s">
        <v>4</v>
      </c>
      <c r="E24" s="260" t="s">
        <v>3</v>
      </c>
    </row>
    <row r="25" spans="1:5" ht="24.75" customHeight="1">
      <c r="A25" s="203" t="s">
        <v>115</v>
      </c>
      <c r="B25" s="204">
        <v>583.7299999999997</v>
      </c>
      <c r="C25" s="205">
        <v>100</v>
      </c>
      <c r="D25" s="206">
        <v>104</v>
      </c>
      <c r="E25" s="207">
        <v>14</v>
      </c>
    </row>
    <row r="26" spans="1:5" ht="24.75" customHeight="1">
      <c r="A26" s="208" t="s">
        <v>116</v>
      </c>
      <c r="B26" s="232">
        <v>610.2399999999999</v>
      </c>
      <c r="C26" s="233">
        <v>104.54148321998188</v>
      </c>
      <c r="D26" s="234">
        <v>34</v>
      </c>
      <c r="E26" s="235">
        <v>2</v>
      </c>
    </row>
    <row r="27" spans="1:5" ht="24.75" customHeight="1">
      <c r="A27" s="208" t="s">
        <v>117</v>
      </c>
      <c r="B27" s="209">
        <v>623.75</v>
      </c>
      <c r="C27" s="210">
        <v>106.85590941017257</v>
      </c>
      <c r="D27" s="211">
        <v>41</v>
      </c>
      <c r="E27" s="212">
        <v>1</v>
      </c>
    </row>
    <row r="28" spans="1:5" ht="24.75" customHeight="1">
      <c r="A28" s="218" t="s">
        <v>118</v>
      </c>
      <c r="B28" s="236">
        <v>637.3100000000002</v>
      </c>
      <c r="C28" s="237">
        <v>109.178901204324</v>
      </c>
      <c r="D28" s="238">
        <v>32</v>
      </c>
      <c r="E28" s="239">
        <v>2</v>
      </c>
    </row>
    <row r="29" spans="1:5" ht="24.75" customHeight="1">
      <c r="A29" s="218" t="s">
        <v>119</v>
      </c>
      <c r="B29" s="240">
        <v>649.2599999999999</v>
      </c>
      <c r="C29" s="241">
        <v>111.22608055093967</v>
      </c>
      <c r="D29" s="242">
        <v>17</v>
      </c>
      <c r="E29" s="243">
        <v>0</v>
      </c>
    </row>
    <row r="30" spans="1:5" ht="24.75" customHeight="1" thickBot="1">
      <c r="A30" s="225" t="s">
        <v>120</v>
      </c>
      <c r="B30" s="274" t="s">
        <v>121</v>
      </c>
      <c r="C30" s="244"/>
      <c r="D30" s="245"/>
      <c r="E30" s="246"/>
    </row>
    <row r="31" spans="1:5" ht="27" thickBot="1">
      <c r="A31" s="6"/>
      <c r="B31" s="174">
        <f>IF(AND(B25="",B26="",B27="",B28="",B29="",B30=""),"",IF(AND(B25&lt;=B26,B26&lt;=B27,B27&lt;=B28,B28&lt;=B29),"","ΠΡΟΣΟΧΗ ΤΑΞΙΝΟΜΗΣΗ"))</f>
      </c>
      <c r="C31" s="174">
        <f>IF(AND(C25="",C26="",C27="",C28="",C29="",C30=""),"",IF(AND(C25&lt;=C26,C26&lt;=C27,C27&lt;=C28,C28&lt;=C29),"","ΠΡΟΣΟΧΗ ΤΑΞΙΝΟΜΗΣΗ"))</f>
      </c>
      <c r="D31" s="7"/>
      <c r="E31" s="8"/>
    </row>
    <row r="32" spans="1:5" ht="22.5" thickBot="1">
      <c r="A32" s="199" t="s">
        <v>64</v>
      </c>
      <c r="B32" s="200">
        <v>184</v>
      </c>
      <c r="C32" s="197" t="s">
        <v>61</v>
      </c>
      <c r="D32" s="197"/>
      <c r="E32" s="198"/>
    </row>
    <row r="33" spans="1:5" ht="66" thickBot="1">
      <c r="A33" s="230" t="s">
        <v>0</v>
      </c>
      <c r="B33" s="231" t="s">
        <v>2</v>
      </c>
      <c r="C33" s="258" t="s">
        <v>1</v>
      </c>
      <c r="D33" s="202" t="s">
        <v>4</v>
      </c>
      <c r="E33" s="260" t="s">
        <v>3</v>
      </c>
    </row>
    <row r="34" spans="1:5" ht="24.75" customHeight="1">
      <c r="A34" s="203" t="s">
        <v>136</v>
      </c>
      <c r="B34" s="204">
        <v>538.8499999999999</v>
      </c>
      <c r="C34" s="205">
        <v>100</v>
      </c>
      <c r="D34" s="206">
        <v>110</v>
      </c>
      <c r="E34" s="207">
        <v>17</v>
      </c>
    </row>
    <row r="35" spans="1:5" ht="24.75" customHeight="1">
      <c r="A35" s="208" t="s">
        <v>137</v>
      </c>
      <c r="B35" s="209">
        <v>576.5799999999996</v>
      </c>
      <c r="C35" s="210">
        <v>107.00194859422838</v>
      </c>
      <c r="D35" s="211">
        <v>33</v>
      </c>
      <c r="E35" s="212">
        <v>0</v>
      </c>
    </row>
    <row r="36" spans="1:5" ht="24.75" customHeight="1">
      <c r="A36" s="208" t="s">
        <v>138</v>
      </c>
      <c r="B36" s="209">
        <v>591.73</v>
      </c>
      <c r="C36" s="210">
        <v>109.81349169527701</v>
      </c>
      <c r="D36" s="211">
        <v>37</v>
      </c>
      <c r="E36" s="212">
        <v>1</v>
      </c>
    </row>
    <row r="37" spans="1:5" s="1" customFormat="1" ht="24.75" customHeight="1">
      <c r="A37" s="218" t="s">
        <v>139</v>
      </c>
      <c r="B37" s="219">
        <v>600.89</v>
      </c>
      <c r="C37" s="220">
        <v>111.51340818409578</v>
      </c>
      <c r="D37" s="221">
        <v>19</v>
      </c>
      <c r="E37" s="222">
        <v>0</v>
      </c>
    </row>
    <row r="38" spans="1:5" s="1" customFormat="1" ht="24.75" customHeight="1">
      <c r="A38" s="278" t="s">
        <v>140</v>
      </c>
      <c r="B38" s="282">
        <v>614.8000000000002</v>
      </c>
      <c r="C38" s="279">
        <v>114.09483158578459</v>
      </c>
      <c r="D38" s="280">
        <v>13</v>
      </c>
      <c r="E38" s="281">
        <v>0</v>
      </c>
    </row>
    <row r="39" spans="1:5" s="1" customFormat="1" ht="24.75" customHeight="1" thickBot="1">
      <c r="A39" s="225" t="s">
        <v>141</v>
      </c>
      <c r="B39" s="283" t="s">
        <v>121</v>
      </c>
      <c r="C39" s="227"/>
      <c r="D39" s="228"/>
      <c r="E39" s="229"/>
    </row>
    <row r="40" spans="1:5" ht="27" thickBot="1">
      <c r="A40" s="9"/>
      <c r="B40" s="174">
        <f>IF(AND(B34="",B35="",B36="",B37="",B39=""),"",IF(AND(B34&lt;=B35,B35&lt;=B36,B36&lt;=B37),"","ΠΡΟΣΟΧΗ ΤΑΞΙΝΟΜΗΣΗ"))</f>
      </c>
      <c r="C40" s="174">
        <f>IF(AND(C34="",C35="",C36="",C37="",C39=""),"",IF(AND(C34&lt;=C35,C35&lt;=C36,C36&lt;=C37),"","ΠΡΟΣΟΧΗ ΤΑΞΙΝΟΜΗΣΗ"))</f>
      </c>
      <c r="D40" s="10"/>
      <c r="E40" s="11"/>
    </row>
    <row r="41" spans="1:5" ht="22.5" thickBot="1">
      <c r="A41" s="199" t="s">
        <v>65</v>
      </c>
      <c r="B41" s="200">
        <v>229</v>
      </c>
      <c r="C41" s="197" t="s">
        <v>71</v>
      </c>
      <c r="D41" s="197"/>
      <c r="E41" s="198"/>
    </row>
    <row r="42" spans="1:5" ht="66" thickBot="1">
      <c r="A42" s="230" t="s">
        <v>0</v>
      </c>
      <c r="B42" s="231" t="s">
        <v>2</v>
      </c>
      <c r="C42" s="258" t="s">
        <v>1</v>
      </c>
      <c r="D42" s="202" t="s">
        <v>4</v>
      </c>
      <c r="E42" s="260" t="s">
        <v>3</v>
      </c>
    </row>
    <row r="43" spans="1:5" ht="24.75" customHeight="1">
      <c r="A43" s="203" t="s">
        <v>83</v>
      </c>
      <c r="B43" s="204">
        <v>662.48</v>
      </c>
      <c r="C43" s="205">
        <v>100</v>
      </c>
      <c r="D43" s="206">
        <v>142</v>
      </c>
      <c r="E43" s="207">
        <v>11</v>
      </c>
    </row>
    <row r="44" spans="1:5" ht="24.75" customHeight="1">
      <c r="A44" s="208" t="s">
        <v>84</v>
      </c>
      <c r="B44" s="209">
        <v>672.3200000000003</v>
      </c>
      <c r="C44" s="210">
        <v>101.48532785895428</v>
      </c>
      <c r="D44" s="211">
        <v>80</v>
      </c>
      <c r="E44" s="212">
        <v>8</v>
      </c>
    </row>
    <row r="45" spans="1:5" ht="24.75" customHeight="1" thickBot="1">
      <c r="A45" s="247" t="s">
        <v>85</v>
      </c>
      <c r="B45" s="248">
        <v>713.0100000000001</v>
      </c>
      <c r="C45" s="249">
        <v>107.62740007245503</v>
      </c>
      <c r="D45" s="250">
        <v>28</v>
      </c>
      <c r="E45" s="251">
        <v>0</v>
      </c>
    </row>
    <row r="46" spans="2:5" ht="18.75">
      <c r="B46" s="46">
        <f>IF(AND(B43="",B44="",B45=""),"",IF(AND(B43&lt;=B44,B44&lt;=B45),"","ΠΡΟΣΟΧΗ ΤΑΞΙΝΟΜΗΣΗ"))</f>
      </c>
      <c r="C46" s="46">
        <f>IF(AND(C43="",C44="",C45=""),"",IF(AND(C43&lt;=C44,C44&lt;=C45),"","ΠΡΟΣΟΧΗ ΤΑΞΙΝΟΜΗΣΗ"))</f>
      </c>
      <c r="D46" s="46"/>
      <c r="E46" s="46"/>
    </row>
  </sheetData>
  <sheetProtection password="CC6F" sheet="1" selectLockedCells="1" sort="0"/>
  <mergeCells count="2">
    <mergeCell ref="A1:E1"/>
    <mergeCell ref="A2:E2"/>
  </mergeCells>
  <conditionalFormatting sqref="B13:C13">
    <cfRule type="containsText" priority="5" dxfId="23" operator="containsText" stopIfTrue="1" text="ΠΡΟΣΟΧΗ ΤΑΞΙΝΟΜΗΣΗ">
      <formula>NOT(ISERROR(SEARCH("ΠΡΟΣΟΧΗ ΤΑΞΙΝΟΜΗΣΗ",B13)))</formula>
    </cfRule>
  </conditionalFormatting>
  <conditionalFormatting sqref="B22:C22">
    <cfRule type="containsText" priority="4" dxfId="23" operator="containsText" stopIfTrue="1" text="ΠΡΟΣΟΧΗ ΤΑΞΙΝΟΜΗΣΗ">
      <formula>NOT(ISERROR(SEARCH("ΠΡΟΣΟΧΗ ΤΑΞΙΝΟΜΗΣΗ",B22)))</formula>
    </cfRule>
  </conditionalFormatting>
  <conditionalFormatting sqref="B31:C31">
    <cfRule type="containsText" priority="3" dxfId="23" operator="containsText" stopIfTrue="1" text="ΠΡΟΣΟΧΗ ΤΑΞΙΝΟΜΗΣΗ">
      <formula>NOT(ISERROR(SEARCH("ΠΡΟΣΟΧΗ ΤΑΞΙΝΟΜΗΣΗ",B31)))</formula>
    </cfRule>
  </conditionalFormatting>
  <conditionalFormatting sqref="B40:C40">
    <cfRule type="containsText" priority="2" dxfId="23" operator="containsText" stopIfTrue="1" text="ΠΡΟΣΟΧΗ ΤΑΞΙΝΟΜΗΣΗ">
      <formula>NOT(ISERROR(SEARCH("ΠΡΟΣΟΧΗ ΤΑΞΙΝΟΜΗΣΗ",B40)))</formula>
    </cfRule>
  </conditionalFormatting>
  <conditionalFormatting sqref="B46:E46">
    <cfRule type="containsText" priority="1" dxfId="23" operator="containsText" stopIfTrue="1" text="ΠΡΟΣΟΧΗ ΤΑΞΙΝΟΜΗΣΗ">
      <formula>NOT(ISERROR(SEARCH("ΠΡΟΣΟΧΗ ΤΑΞΙΝΟΜΗΣΗ",B46)))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43" r:id="rId1"/>
  <rowBreaks count="1" manualBreakCount="1">
    <brk id="45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Q166"/>
  <sheetViews>
    <sheetView showGridLines="0" zoomScale="40" zoomScaleNormal="40" zoomScaleSheetLayoutView="55" zoomScalePageLayoutView="0" workbookViewId="0" topLeftCell="A1">
      <selection activeCell="B150" sqref="B150"/>
    </sheetView>
  </sheetViews>
  <sheetFormatPr defaultColWidth="9.140625" defaultRowHeight="15"/>
  <cols>
    <col min="1" max="1" width="40.140625" style="13" customWidth="1"/>
    <col min="2" max="2" width="132.00390625" style="13" customWidth="1"/>
    <col min="3" max="3" width="35.421875" style="13" customWidth="1"/>
    <col min="4" max="4" width="71.8515625" style="13" customWidth="1"/>
    <col min="5" max="5" width="22.00390625" style="13" customWidth="1"/>
    <col min="6" max="6" width="21.00390625" style="13" customWidth="1"/>
    <col min="7" max="27" width="12.00390625" style="13" customWidth="1"/>
    <col min="28" max="83" width="9.140625" style="13" customWidth="1"/>
    <col min="84" max="93" width="28.140625" style="13" hidden="1" customWidth="1"/>
    <col min="94" max="95" width="0" style="13" hidden="1" customWidth="1"/>
    <col min="96" max="16384" width="9.140625" style="13" customWidth="1"/>
  </cols>
  <sheetData>
    <row r="2" spans="1:6" ht="78.75" customHeight="1" thickBot="1">
      <c r="A2" s="300" t="s">
        <v>66</v>
      </c>
      <c r="B2" s="300"/>
      <c r="C2" s="300"/>
      <c r="D2" s="300"/>
      <c r="E2" s="300"/>
      <c r="F2" s="300"/>
    </row>
    <row r="3" spans="1:27" ht="38.25" customHeight="1" thickBot="1" thickTop="1">
      <c r="A3" s="297"/>
      <c r="B3" s="297"/>
      <c r="C3" s="297"/>
      <c r="D3" s="297"/>
      <c r="E3" s="297"/>
      <c r="F3" s="297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</row>
    <row r="4" spans="1:3" ht="49.5" customHeight="1" thickTop="1">
      <c r="A4" s="298" t="s">
        <v>5</v>
      </c>
      <c r="B4" s="298"/>
      <c r="C4" s="146" t="s">
        <v>82</v>
      </c>
    </row>
    <row r="5" ht="15"/>
    <row r="6" ht="15"/>
    <row r="7" ht="15"/>
    <row r="8" spans="34:95" ht="39.75" customHeight="1">
      <c r="AH8" s="147"/>
      <c r="AI8" s="147"/>
      <c r="AJ8" s="147"/>
      <c r="AK8" s="147"/>
      <c r="AL8" s="147"/>
      <c r="CL8" s="147"/>
      <c r="CM8" s="147"/>
      <c r="CN8" s="147"/>
      <c r="CO8" s="147"/>
      <c r="CP8" s="147"/>
      <c r="CQ8" s="147"/>
    </row>
    <row r="9" spans="33:95" ht="39.75" customHeight="1">
      <c r="AG9" s="147"/>
      <c r="AH9" s="147"/>
      <c r="AI9" s="147"/>
      <c r="AJ9" s="147"/>
      <c r="AK9" s="147"/>
      <c r="CF9" s="148" t="s">
        <v>46</v>
      </c>
      <c r="CG9" s="149">
        <f>'2_ΡΑΒΔΟΓΡΑΜΜΑΤΑ_ΚΑΤΑΤΑΞΗ ΥΠΕΡ.'!C125</f>
        <v>209</v>
      </c>
      <c r="CH9" s="148" t="s">
        <v>47</v>
      </c>
      <c r="CI9" s="148" t="s">
        <v>48</v>
      </c>
      <c r="CJ9" s="150" t="str">
        <f>C4</f>
        <v>01/02/2012</v>
      </c>
      <c r="CK9" s="148"/>
      <c r="CL9" s="148" t="s">
        <v>49</v>
      </c>
      <c r="CM9" s="149">
        <f>'2_ΡΑΒΔΟΓΡΑΜΜΑΤΑ_ΚΑΤΑΤΑΞΗ ΥΠΕΡ.'!C125</f>
        <v>209</v>
      </c>
      <c r="CN9" s="148" t="s">
        <v>50</v>
      </c>
      <c r="CO9" s="148" t="s">
        <v>51</v>
      </c>
      <c r="CP9" s="148" t="str">
        <f>CJ9</f>
        <v>01/02/2012</v>
      </c>
      <c r="CQ9" s="148"/>
    </row>
    <row r="10" spans="85:93" ht="39.75" customHeight="1">
      <c r="CG10" s="149">
        <f>'2_ΡΑΒΔΟΓΡΑΜΜΑΤΑ_ΚΑΤΑΤΑΞΗ ΥΠΕΡ.'!C134</f>
        <v>188</v>
      </c>
      <c r="CI10" s="148" t="s">
        <v>52</v>
      </c>
      <c r="CM10" s="149">
        <f>'2_ΡΑΒΔΟΓΡΑΜΜΑΤΑ_ΚΑΤΑΤΑΞΗ ΥΠΕΡ.'!C134</f>
        <v>188</v>
      </c>
      <c r="CO10" s="148" t="s">
        <v>53</v>
      </c>
    </row>
    <row r="11" spans="85:93" ht="39.75" customHeight="1">
      <c r="CG11" s="149">
        <f>'2_ΡΑΒΔΟΓΡΑΜΜΑΤΑ_ΚΑΤΑΤΑΞΗ ΥΠΕΡ.'!C143</f>
        <v>188</v>
      </c>
      <c r="CI11" s="148" t="s">
        <v>54</v>
      </c>
      <c r="CM11" s="149">
        <f>'2_ΡΑΒΔΟΓΡΑΜΜΑΤΑ_ΚΑΤΑΤΑΞΗ ΥΠΕΡ.'!C143</f>
        <v>188</v>
      </c>
      <c r="CO11" s="148" t="s">
        <v>55</v>
      </c>
    </row>
    <row r="12" spans="85:93" ht="39.75" customHeight="1">
      <c r="CG12" s="149">
        <f>'2_ΡΑΒΔΟΓΡΑΜΜΑΤΑ_ΚΑΤΑΤΑΞΗ ΥΠΕΡ.'!C152</f>
        <v>184</v>
      </c>
      <c r="CI12" s="148" t="s">
        <v>56</v>
      </c>
      <c r="CM12" s="149">
        <f>'2_ΡΑΒΔΟΓΡΑΜΜΑΤΑ_ΚΑΤΑΤΑΞΗ ΥΠΕΡ.'!C152</f>
        <v>184</v>
      </c>
      <c r="CO12" s="148" t="s">
        <v>57</v>
      </c>
    </row>
    <row r="13" spans="85:93" ht="39.75" customHeight="1">
      <c r="CG13" s="149">
        <f>'2_ΡΑΒΔΟΓΡΑΜΜΑΤΑ_ΚΑΤΑΤΑΞΗ ΥΠΕΡ.'!C161</f>
        <v>229</v>
      </c>
      <c r="CI13" s="148" t="s">
        <v>58</v>
      </c>
      <c r="CM13" s="149">
        <f>'2_ΡΑΒΔΟΓΡΑΜΜΑΤΑ_ΚΑΤΑΤΑΞΗ ΥΠΕΡ.'!C161</f>
        <v>229</v>
      </c>
      <c r="CO13" s="148" t="s">
        <v>59</v>
      </c>
    </row>
    <row r="14" ht="15"/>
    <row r="15" ht="15"/>
    <row r="16" spans="84:90" ht="23.25">
      <c r="CF16" s="151" t="str">
        <f>$CF$9&amp;$CG$9&amp;$CH$9&amp;CI9&amp;$CJ$9</f>
        <v>ΣΥΝΟΛΙΚΟ ΚΟΣΤΟΣ ΑΓΟΡΑΣ 209 ΚΟΙΝΩΝ ΠΡΟΪΟΝΤΩΝ ΑΝΑ ΥΠΕΡΑΓOΡΑ ΛΕΥΚΩΣΙΑΣ 01/02/2012</v>
      </c>
      <c r="CL16" s="151" t="str">
        <f>$CL$9&amp;$CM$9&amp;$CN$9&amp;CO9&amp;$CP$9</f>
        <v>ΔΕΙΚΤΗΣ ΤΙΜΩΝ ΥΠΕΡΑΓΟΡΩΝ  ΓΙΑ 209 ΚΟΙΝΑ ΠΡΟΪΟΝΤΑ _ΛΕΥΚΩΣΙΑ 01/02/2012</v>
      </c>
    </row>
    <row r="17" spans="84:90" ht="23.25">
      <c r="CF17" s="151" t="str">
        <f>$CF$9&amp;$CG$10&amp;$CH$9&amp;CI10&amp;$CJ$9</f>
        <v>ΣΥΝΟΛΙΚΟ ΚΟΣΤΟΣ ΑΓΟΡΑΣ 188 ΚΟΙΝΩΝ ΠΡΟΪΟΝΤΩΝ ΑΝΑ ΥΠΕΡΑΓOΡΑ ΛΕΜΕΣΟΥ 01/02/2012</v>
      </c>
      <c r="CL17" s="151" t="str">
        <f>$CL$9&amp;$CM$10&amp;$CN$9&amp;CO10&amp;$CP$9</f>
        <v>ΔΕΙΚΤΗΣ ΤΙΜΩΝ ΥΠΕΡΑΓΟΡΩΝ  ΓΙΑ 188 ΚΟΙΝΑ ΠΡΟΪΟΝΤΑ _ΛΕΜΕΣΟΣ 01/02/2012</v>
      </c>
    </row>
    <row r="18" spans="84:90" ht="23.25">
      <c r="CF18" s="151" t="str">
        <f>$CF$9&amp;$CG$11&amp;$CH$9&amp;CI11&amp;$CJ$9</f>
        <v>ΣΥΝΟΛΙΚΟ ΚΟΣΤΟΣ ΑΓΟΡΑΣ 188 ΚΟΙΝΩΝ ΠΡΟΪΟΝΤΩΝ ΑΝΑ ΥΠΕΡΑΓOΡΑ ΛΑΡΝΑΚΑΣ 01/02/2012</v>
      </c>
      <c r="CL18" s="151" t="str">
        <f>$CL$9&amp;$CM$11&amp;$CN$9&amp;CO11&amp;$CP$9</f>
        <v>ΔΕΙΚΤΗΣ ΤΙΜΩΝ ΥΠΕΡΑΓΟΡΩΝ  ΓΙΑ 188 ΚΟΙΝΑ ΠΡΟΪΟΝΤΑ _ΛΑΡΝΑΚΑ 01/02/2012</v>
      </c>
    </row>
    <row r="19" spans="84:90" ht="23.25">
      <c r="CF19" s="151" t="str">
        <f>$CF$9&amp;$CG$12&amp;$CH$9&amp;CI12&amp;$CJ$9</f>
        <v>ΣΥΝΟΛΙΚΟ ΚΟΣΤΟΣ ΑΓΟΡΑΣ 184 ΚΟΙΝΩΝ ΠΡΟΪΟΝΤΩΝ ΑΝΑ ΥΠΕΡΑΓOΡΑ ΠΑΦΟΥ 01/02/2012</v>
      </c>
      <c r="CL19" s="151" t="str">
        <f>$CL$9&amp;$CM$12&amp;$CN$9&amp;CO12&amp;$CP$9</f>
        <v>ΔΕΙΚΤΗΣ ΤΙΜΩΝ ΥΠΕΡΑΓΟΡΩΝ  ΓΙΑ 184 ΚΟΙΝΑ ΠΡΟΪΟΝΤΑ _ΠΑΦΟΣ 01/02/2012</v>
      </c>
    </row>
    <row r="20" spans="84:90" ht="23.25">
      <c r="CF20" s="151" t="str">
        <f>$CF$9&amp;$CG$13&amp;$CH$9&amp;CI13&amp;$CJ$9</f>
        <v>ΣΥΝΟΛΙΚΟ ΚΟΣΤΟΣ ΑΓΟΡΑΣ 229 ΚΟΙΝΩΝ ΠΡΟΪΟΝΤΩΝ ΑΝΑ ΥΠΕΡΑΓOΡΑ ΑΜΜΟΧΩΣΤΟΥ 01/02/2012</v>
      </c>
      <c r="CL20" s="151" t="str">
        <f>$CL$9&amp;$CM$13&amp;$CN$9&amp;CO13&amp;$CP$9</f>
        <v>ΔΕΙΚΤΗΣ ΤΙΜΩΝ ΥΠΕΡΑΓΟΡΩΝ  ΓΙΑ 229 ΚΟΙΝΑ ΠΡΟΪΟΝΤΑ _ΑΜΜΟΧΩΣΤΟΣ  01/02/2012</v>
      </c>
    </row>
    <row r="21" ht="23.25">
      <c r="CF21" s="151"/>
    </row>
    <row r="22" ht="23.25">
      <c r="CF22" s="151"/>
    </row>
    <row r="23" ht="15">
      <c r="AC23" s="152"/>
    </row>
    <row r="24" ht="15">
      <c r="AC24" s="152"/>
    </row>
    <row r="25" ht="15">
      <c r="AC25" s="152"/>
    </row>
    <row r="26" ht="15">
      <c r="AC26" s="152"/>
    </row>
    <row r="27" ht="15">
      <c r="AC27" s="152"/>
    </row>
    <row r="28" ht="15">
      <c r="AC28" s="152"/>
    </row>
    <row r="29" ht="15">
      <c r="AC29" s="152"/>
    </row>
    <row r="30" ht="15">
      <c r="AC30" s="152"/>
    </row>
    <row r="31" ht="15">
      <c r="AC31" s="152"/>
    </row>
    <row r="32" ht="15">
      <c r="AC32" s="152"/>
    </row>
    <row r="33" ht="15"/>
    <row r="34" ht="15"/>
    <row r="35" ht="15"/>
    <row r="36" ht="15"/>
    <row r="37" ht="15"/>
    <row r="38" ht="15"/>
    <row r="39" ht="15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39.75" customHeight="1"/>
    <row r="73" ht="39.75" customHeight="1"/>
    <row r="74" ht="15"/>
    <row r="75" ht="39.75" customHeight="1"/>
    <row r="76" ht="39.75" customHeight="1"/>
    <row r="77" ht="39.75" customHeight="1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39.75" customHeight="1"/>
    <row r="102" ht="39.75" customHeight="1"/>
    <row r="103" ht="39.75" customHeight="1"/>
    <row r="104" ht="39.75" customHeight="1"/>
    <row r="105" ht="39.75" customHeight="1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27" customHeight="1"/>
    <row r="117" ht="36" customHeight="1"/>
    <row r="118" ht="36" customHeight="1"/>
    <row r="119" ht="55.5" customHeight="1"/>
    <row r="120" ht="36" customHeight="1"/>
    <row r="121" ht="36" customHeight="1"/>
    <row r="122" ht="36" customHeight="1"/>
    <row r="123" spans="2:4" ht="36" customHeight="1">
      <c r="B123" s="299" t="s">
        <v>68</v>
      </c>
      <c r="C123" s="299"/>
      <c r="D123" s="299"/>
    </row>
    <row r="124" spans="2:3" ht="36" customHeight="1" thickBot="1">
      <c r="B124" s="153" t="s">
        <v>14</v>
      </c>
      <c r="C124" s="154" t="str">
        <f>C4</f>
        <v>01/02/2012</v>
      </c>
    </row>
    <row r="125" spans="2:4" ht="47.25" customHeight="1" thickBot="1">
      <c r="B125" s="155" t="s">
        <v>60</v>
      </c>
      <c r="C125" s="156">
        <v>209</v>
      </c>
      <c r="D125" s="157" t="s">
        <v>61</v>
      </c>
    </row>
    <row r="126" spans="2:4" ht="59.25" customHeight="1" thickBot="1">
      <c r="B126" s="158" t="s">
        <v>0</v>
      </c>
      <c r="C126" s="159" t="s">
        <v>2</v>
      </c>
      <c r="D126" s="160" t="s">
        <v>1</v>
      </c>
    </row>
    <row r="127" spans="2:4" ht="47.25" customHeight="1">
      <c r="B127" s="161" t="s">
        <v>128</v>
      </c>
      <c r="C127" s="162">
        <v>604.9062665691621</v>
      </c>
      <c r="D127" s="163">
        <v>100</v>
      </c>
    </row>
    <row r="128" spans="2:4" ht="47.25" customHeight="1">
      <c r="B128" s="164" t="s">
        <v>129</v>
      </c>
      <c r="C128" s="165">
        <v>613.78</v>
      </c>
      <c r="D128" s="166">
        <v>101.46696007650358</v>
      </c>
    </row>
    <row r="129" spans="2:4" ht="47.25" customHeight="1">
      <c r="B129" s="167" t="s">
        <v>130</v>
      </c>
      <c r="C129" s="168">
        <v>642.9300000000002</v>
      </c>
      <c r="D129" s="169">
        <v>106.28588849748519</v>
      </c>
    </row>
    <row r="130" spans="2:4" ht="47.25" customHeight="1">
      <c r="B130" s="170" t="s">
        <v>131</v>
      </c>
      <c r="C130" s="171">
        <v>652.6200000000005</v>
      </c>
      <c r="D130" s="172">
        <v>107.88778957464858</v>
      </c>
    </row>
    <row r="131" spans="2:4" ht="47.25" customHeight="1">
      <c r="B131" s="170" t="s">
        <v>132</v>
      </c>
      <c r="C131" s="171">
        <v>671.3199999999998</v>
      </c>
      <c r="D131" s="172">
        <v>110.97917761829706</v>
      </c>
    </row>
    <row r="132" spans="2:4" ht="47.25" customHeight="1">
      <c r="B132" s="170" t="s">
        <v>133</v>
      </c>
      <c r="C132" s="171">
        <v>708.3000000000004</v>
      </c>
      <c r="D132" s="172">
        <v>117.09252146076368</v>
      </c>
    </row>
    <row r="133" spans="2:4" ht="47.25" customHeight="1" thickBot="1">
      <c r="B133" s="173"/>
      <c r="C133" s="174">
        <f>IF(AND(C127="",C128="",C129="",C130="",C131="",C132=""),"",IF(AND(C127&lt;=C128,C128&lt;=C129,C129&lt;=C130,C130&lt;=C131,C131&lt;=C132),"","ΠΡΟΣΟΧΗ ΤΑΞΙΝΟΜΗΣΗ"))</f>
      </c>
      <c r="D133" s="287">
        <f>IF(AND(D127="",D128="",D129="",D130="",D131="",D132=""),"",IF(AND(D127&lt;=D128,D128&lt;=D129,D129&lt;=D130,D130&lt;=D131,D131&lt;=D132),"","ΠΡΟΣΟΧΗ ΤΑΞΙΝΟΜΗΣΗ"))</f>
      </c>
    </row>
    <row r="134" spans="2:4" ht="47.25" customHeight="1" thickBot="1">
      <c r="B134" s="155" t="s">
        <v>62</v>
      </c>
      <c r="C134" s="156">
        <v>188</v>
      </c>
      <c r="D134" s="157" t="s">
        <v>61</v>
      </c>
    </row>
    <row r="135" spans="2:4" ht="59.25" customHeight="1" thickBot="1">
      <c r="B135" s="175" t="s">
        <v>0</v>
      </c>
      <c r="C135" s="159" t="s">
        <v>2</v>
      </c>
      <c r="D135" s="176" t="s">
        <v>1</v>
      </c>
    </row>
    <row r="136" spans="2:4" ht="47.25" customHeight="1">
      <c r="B136" s="161" t="s">
        <v>109</v>
      </c>
      <c r="C136" s="162">
        <v>561.0499999999996</v>
      </c>
      <c r="D136" s="163">
        <v>100</v>
      </c>
    </row>
    <row r="137" spans="2:4" ht="47.25" customHeight="1">
      <c r="B137" s="164" t="s">
        <v>111</v>
      </c>
      <c r="C137" s="165">
        <v>581.9999999999997</v>
      </c>
      <c r="D137" s="166">
        <v>103.73407004723288</v>
      </c>
    </row>
    <row r="138" spans="2:4" ht="47.25" customHeight="1">
      <c r="B138" s="164" t="s">
        <v>110</v>
      </c>
      <c r="C138" s="165">
        <v>596.49</v>
      </c>
      <c r="D138" s="166">
        <v>106.31672756438829</v>
      </c>
    </row>
    <row r="139" spans="2:4" ht="47.25" customHeight="1">
      <c r="B139" s="170" t="s">
        <v>112</v>
      </c>
      <c r="C139" s="171">
        <v>615.6100000000004</v>
      </c>
      <c r="D139" s="172">
        <v>109.72462347384382</v>
      </c>
    </row>
    <row r="140" spans="2:4" ht="47.25" customHeight="1">
      <c r="B140" s="170" t="s">
        <v>113</v>
      </c>
      <c r="C140" s="171">
        <v>623.9500000000005</v>
      </c>
      <c r="D140" s="172">
        <v>111.21112200338668</v>
      </c>
    </row>
    <row r="141" spans="2:4" ht="47.25" customHeight="1" thickBot="1">
      <c r="B141" s="177" t="s">
        <v>114</v>
      </c>
      <c r="C141" s="178">
        <v>625.87</v>
      </c>
      <c r="D141" s="179">
        <v>111.5533374922022</v>
      </c>
    </row>
    <row r="142" spans="2:4" ht="47.25" customHeight="1" thickBot="1">
      <c r="B142" s="288"/>
      <c r="C142" s="174">
        <f>IF(AND(C136="",C137="",C138="",C139="",C140="",C141=""),"",IF(AND(C136&lt;=C137,C137&lt;=C138,C138&lt;=C139,C139&lt;=C140,C140&lt;=C141),"","ΠΡΟΣΟΧΗ ΤΑΞΙΝΟΜΗΣΗ"))</f>
      </c>
      <c r="D142" s="287">
        <f>IF(AND(D136="",D137="",D138="",D139="",D140="",D141=""),"",IF(AND(D136&lt;=D137,D137&lt;=D138,D138&lt;=D139,D139&lt;=D140,D140&lt;=D141),"","ΠΡΟΣΟΧΗ ΤΑΞΙΝΟΜΗΣΗ"))</f>
      </c>
    </row>
    <row r="143" spans="2:4" ht="47.25" customHeight="1" thickBot="1">
      <c r="B143" s="155" t="s">
        <v>63</v>
      </c>
      <c r="C143" s="156">
        <v>188</v>
      </c>
      <c r="D143" s="157" t="s">
        <v>61</v>
      </c>
    </row>
    <row r="144" spans="2:4" ht="59.25" customHeight="1" thickBot="1">
      <c r="B144" s="175" t="s">
        <v>0</v>
      </c>
      <c r="C144" s="180" t="s">
        <v>2</v>
      </c>
      <c r="D144" s="176" t="s">
        <v>1</v>
      </c>
    </row>
    <row r="145" spans="2:4" ht="47.25" customHeight="1">
      <c r="B145" s="167" t="s">
        <v>115</v>
      </c>
      <c r="C145" s="168">
        <v>583.7299999999997</v>
      </c>
      <c r="D145" s="169">
        <v>100</v>
      </c>
    </row>
    <row r="146" spans="2:4" ht="47.25" customHeight="1">
      <c r="B146" s="164" t="s">
        <v>116</v>
      </c>
      <c r="C146" s="165">
        <v>610.2399999999999</v>
      </c>
      <c r="D146" s="166">
        <v>104.54148321998188</v>
      </c>
    </row>
    <row r="147" spans="2:4" ht="47.25" customHeight="1">
      <c r="B147" s="164" t="s">
        <v>117</v>
      </c>
      <c r="C147" s="165">
        <v>623.75</v>
      </c>
      <c r="D147" s="166">
        <v>106.85590941017257</v>
      </c>
    </row>
    <row r="148" spans="2:4" ht="47.25" customHeight="1">
      <c r="B148" s="181" t="s">
        <v>118</v>
      </c>
      <c r="C148" s="182">
        <v>637.3100000000002</v>
      </c>
      <c r="D148" s="183">
        <v>109.178901204324</v>
      </c>
    </row>
    <row r="149" spans="2:4" ht="47.25" customHeight="1">
      <c r="B149" s="184" t="s">
        <v>119</v>
      </c>
      <c r="C149" s="185">
        <v>649.2599999999999</v>
      </c>
      <c r="D149" s="186">
        <v>111.22608055093967</v>
      </c>
    </row>
    <row r="150" spans="2:4" ht="47.25" customHeight="1" thickBot="1">
      <c r="B150" s="187" t="s">
        <v>122</v>
      </c>
      <c r="C150" s="275"/>
      <c r="D150" s="188"/>
    </row>
    <row r="151" spans="2:4" ht="47.25" customHeight="1" thickBot="1">
      <c r="B151" s="288"/>
      <c r="C151" s="174">
        <f>IF(AND(C145="",C146="",C147="",C148="",C149="",C150=""),"",IF(AND(C145&lt;=C146,C146&lt;=C147,C147&lt;=C148,C148&lt;=C149),"","ΠΡΟΣΟΧΗ ΤΑΞΙΝΟΜΗΣΗ"))</f>
      </c>
      <c r="D151" s="287">
        <f>IF(AND(D145="",D146="",D147="",D148="",D149="",D150=""),"",IF(AND(D145&lt;=D146,D146&lt;=D147,D147&lt;=D148,D148&lt;=D149),"","ΠΡΟΣΟΧΗ ΤΑΞΙΝΟΜΗΣΗ"))</f>
      </c>
    </row>
    <row r="152" spans="2:4" ht="47.25" customHeight="1" thickBot="1">
      <c r="B152" s="155" t="s">
        <v>64</v>
      </c>
      <c r="C152" s="156">
        <v>184</v>
      </c>
      <c r="D152" s="157" t="s">
        <v>61</v>
      </c>
    </row>
    <row r="153" spans="2:4" ht="59.25" customHeight="1" thickBot="1">
      <c r="B153" s="158" t="s">
        <v>0</v>
      </c>
      <c r="C153" s="159" t="s">
        <v>2</v>
      </c>
      <c r="D153" s="160" t="s">
        <v>1</v>
      </c>
    </row>
    <row r="154" spans="2:4" ht="47.25" customHeight="1">
      <c r="B154" s="189" t="s">
        <v>136</v>
      </c>
      <c r="C154" s="162">
        <v>538.8499999999999</v>
      </c>
      <c r="D154" s="163">
        <v>100</v>
      </c>
    </row>
    <row r="155" spans="2:4" ht="47.25" customHeight="1">
      <c r="B155" s="164" t="s">
        <v>137</v>
      </c>
      <c r="C155" s="165">
        <v>576.5799999999996</v>
      </c>
      <c r="D155" s="166">
        <v>107.00194859422838</v>
      </c>
    </row>
    <row r="156" spans="2:4" ht="47.25" customHeight="1">
      <c r="B156" s="164" t="s">
        <v>138</v>
      </c>
      <c r="C156" s="165">
        <v>591.73</v>
      </c>
      <c r="D156" s="166">
        <v>109.81349169527701</v>
      </c>
    </row>
    <row r="157" spans="2:4" ht="47.25" customHeight="1">
      <c r="B157" s="170" t="s">
        <v>139</v>
      </c>
      <c r="C157" s="171">
        <v>600.89</v>
      </c>
      <c r="D157" s="172">
        <v>111.51340818409578</v>
      </c>
    </row>
    <row r="158" spans="2:4" ht="47.25" customHeight="1">
      <c r="B158" s="284" t="s">
        <v>140</v>
      </c>
      <c r="C158" s="285">
        <v>614.8000000000002</v>
      </c>
      <c r="D158" s="286">
        <v>114.09483158578459</v>
      </c>
    </row>
    <row r="159" spans="2:4" ht="47.25" customHeight="1" thickBot="1">
      <c r="B159" s="177" t="s">
        <v>142</v>
      </c>
      <c r="C159" s="178"/>
      <c r="D159" s="179"/>
    </row>
    <row r="160" spans="2:4" ht="47.25" customHeight="1" thickBot="1">
      <c r="B160" s="288"/>
      <c r="C160" s="174">
        <f>IF(AND(C154="",C155="",C156="",C157="",C159=""),"",IF(AND(C154&lt;=C155,C155&lt;=C156,C156&lt;=C157),"","ΠΡΟΣΟΧΗ ΤΑΞΙΝΟΜΗΣΗ"))</f>
      </c>
      <c r="D160" s="287">
        <f>IF(AND(D154="",D155="",D156="",D157="",D159=""),"",IF(AND(D154&lt;=D155,D155&lt;=D156,D156&lt;=D157),"","ΠΡΟΣΟΧΗ ΤΑΞΙΝΟΜΗΣΗ"))</f>
      </c>
    </row>
    <row r="161" spans="2:4" ht="47.25" customHeight="1" thickBot="1">
      <c r="B161" s="155" t="s">
        <v>65</v>
      </c>
      <c r="C161" s="156">
        <v>229</v>
      </c>
      <c r="D161" s="190" t="s">
        <v>61</v>
      </c>
    </row>
    <row r="162" spans="2:4" ht="59.25" customHeight="1" thickBot="1">
      <c r="B162" s="158" t="s">
        <v>0</v>
      </c>
      <c r="C162" s="159" t="s">
        <v>2</v>
      </c>
      <c r="D162" s="160" t="s">
        <v>1</v>
      </c>
    </row>
    <row r="163" spans="2:4" ht="47.25" customHeight="1">
      <c r="B163" s="161" t="s">
        <v>83</v>
      </c>
      <c r="C163" s="162">
        <v>662.48</v>
      </c>
      <c r="D163" s="163">
        <v>100</v>
      </c>
    </row>
    <row r="164" spans="2:4" ht="47.25" customHeight="1">
      <c r="B164" s="164" t="s">
        <v>84</v>
      </c>
      <c r="C164" s="165">
        <v>672.3200000000003</v>
      </c>
      <c r="D164" s="166">
        <v>101.48532785895428</v>
      </c>
    </row>
    <row r="165" spans="2:4" ht="47.25" customHeight="1" thickBot="1">
      <c r="B165" s="191" t="s">
        <v>85</v>
      </c>
      <c r="C165" s="192">
        <v>713.0100000000001</v>
      </c>
      <c r="D165" s="193">
        <v>107.62740007245503</v>
      </c>
    </row>
    <row r="166" spans="3:4" ht="35.25" customHeight="1">
      <c r="C166" s="46">
        <f>IF(AND(C163="",C164="",C165=""),"",IF(AND(C163&lt;=C164,C164&lt;=C165),"","ΠΡΟΣΟΧΗ ΤΑΞΙΝΟΜΗΣΗ"))</f>
      </c>
      <c r="D166" s="46">
        <f>IF(AND(D163="",D164="",D165=""),"",IF(AND(D163&lt;=D164,D164&lt;=D165),"","ΠΡΟΣΟΧΗ ΤΑΞΙΝΟΜΗΣΗ"))</f>
      </c>
    </row>
  </sheetData>
  <sheetProtection password="CC6F" sheet="1" selectLockedCells="1" sort="0"/>
  <mergeCells count="4">
    <mergeCell ref="A3:F3"/>
    <mergeCell ref="A4:B4"/>
    <mergeCell ref="B123:D123"/>
    <mergeCell ref="A2:F2"/>
  </mergeCells>
  <conditionalFormatting sqref="C133">
    <cfRule type="containsText" priority="10" dxfId="23" operator="containsText" stopIfTrue="1" text="ΠΡΟΣΟΧΗ ΤΑΞΙΝΟΜΗΣΗ">
      <formula>NOT(ISERROR(SEARCH("ΠΡΟΣΟΧΗ ΤΑΞΙΝΟΜΗΣΗ",C133)))</formula>
    </cfRule>
  </conditionalFormatting>
  <conditionalFormatting sqref="D133">
    <cfRule type="containsText" priority="9" dxfId="23" operator="containsText" stopIfTrue="1" text="ΠΡΟΣΟΧΗ ΤΑΞΙΝΟΜΗΣΗ">
      <formula>NOT(ISERROR(SEARCH("ΠΡΟΣΟΧΗ ΤΑΞΙΝΟΜΗΣΗ",D133)))</formula>
    </cfRule>
  </conditionalFormatting>
  <conditionalFormatting sqref="C142">
    <cfRule type="containsText" priority="8" dxfId="23" operator="containsText" stopIfTrue="1" text="ΠΡΟΣΟΧΗ ΤΑΞΙΝΟΜΗΣΗ">
      <formula>NOT(ISERROR(SEARCH("ΠΡΟΣΟΧΗ ΤΑΞΙΝΟΜΗΣΗ",C142)))</formula>
    </cfRule>
  </conditionalFormatting>
  <conditionalFormatting sqref="D142">
    <cfRule type="containsText" priority="7" dxfId="23" operator="containsText" stopIfTrue="1" text="ΠΡΟΣΟΧΗ ΤΑΞΙΝΟΜΗΣΗ">
      <formula>NOT(ISERROR(SEARCH("ΠΡΟΣΟΧΗ ΤΑΞΙΝΟΜΗΣΗ",D142)))</formula>
    </cfRule>
  </conditionalFormatting>
  <conditionalFormatting sqref="C151">
    <cfRule type="containsText" priority="6" dxfId="23" operator="containsText" stopIfTrue="1" text="ΠΡΟΣΟΧΗ ΤΑΞΙΝΟΜΗΣΗ">
      <formula>NOT(ISERROR(SEARCH("ΠΡΟΣΟΧΗ ΤΑΞΙΝΟΜΗΣΗ",C151)))</formula>
    </cfRule>
  </conditionalFormatting>
  <conditionalFormatting sqref="D151">
    <cfRule type="containsText" priority="5" dxfId="23" operator="containsText" stopIfTrue="1" text="ΠΡΟΣΟΧΗ ΤΑΞΙΝΟΜΗΣΗ">
      <formula>NOT(ISERROR(SEARCH("ΠΡΟΣΟΧΗ ΤΑΞΙΝΟΜΗΣΗ",D151)))</formula>
    </cfRule>
  </conditionalFormatting>
  <conditionalFormatting sqref="C160">
    <cfRule type="containsText" priority="4" dxfId="23" operator="containsText" stopIfTrue="1" text="ΠΡΟΣΟΧΗ ΤΑΞΙΝΟΜΗΣΗ">
      <formula>NOT(ISERROR(SEARCH("ΠΡΟΣΟΧΗ ΤΑΞΙΝΟΜΗΣΗ",C160)))</formula>
    </cfRule>
  </conditionalFormatting>
  <conditionalFormatting sqref="D160">
    <cfRule type="containsText" priority="3" dxfId="23" operator="containsText" stopIfTrue="1" text="ΠΡΟΣΟΧΗ ΤΑΞΙΝΟΜΗΣΗ">
      <formula>NOT(ISERROR(SEARCH("ΠΡΟΣΟΧΗ ΤΑΞΙΝΟΜΗΣΗ",D160)))</formula>
    </cfRule>
  </conditionalFormatting>
  <conditionalFormatting sqref="C166">
    <cfRule type="containsText" priority="2" dxfId="23" operator="containsText" stopIfTrue="1" text="ΠΡΟΣΟΧΗ ΤΑΞΙΝΟΜΗΣΗ">
      <formula>NOT(ISERROR(SEARCH("ΠΡΟΣΟΧΗ ΤΑΞΙΝΟΜΗΣΗ",C166)))</formula>
    </cfRule>
  </conditionalFormatting>
  <conditionalFormatting sqref="D166">
    <cfRule type="containsText" priority="1" dxfId="23" operator="containsText" stopIfTrue="1" text="ΠΡΟΣΟΧΗ ΤΑΞΙΝΟΜΗΣΗ">
      <formula>NOT(ISERROR(SEARCH("ΠΡΟΣΟΧΗ ΤΑΞΙΝΟΜΗΣΗ",D166)))</formula>
    </cfRule>
  </conditionalFormatting>
  <printOptions horizontalCentered="1"/>
  <pageMargins left="0.2362204724409449" right="0.2362204724409449" top="0.7874015748031497" bottom="0.07874015748031496" header="0.2362204724409449" footer="0.31496062992125984"/>
  <pageSetup horizontalDpi="600" verticalDpi="600" orientation="portrait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D167"/>
  <sheetViews>
    <sheetView showGridLines="0" zoomScale="55" zoomScaleNormal="55" zoomScaleSheetLayoutView="70" workbookViewId="0" topLeftCell="A1">
      <pane ySplit="3" topLeftCell="A4" activePane="bottomLeft" state="frozen"/>
      <selection pane="topLeft" activeCell="A1" sqref="A1"/>
      <selection pane="bottomLeft" activeCell="B164" sqref="B164"/>
    </sheetView>
  </sheetViews>
  <sheetFormatPr defaultColWidth="9.140625" defaultRowHeight="15"/>
  <cols>
    <col min="1" max="1" width="12.57421875" style="13" customWidth="1"/>
    <col min="2" max="2" width="35.8515625" style="13" customWidth="1"/>
    <col min="3" max="3" width="13.00390625" style="13" customWidth="1"/>
    <col min="4" max="4" width="35.8515625" style="13" customWidth="1"/>
    <col min="5" max="5" width="13.00390625" style="13" customWidth="1"/>
    <col min="6" max="6" width="35.8515625" style="13" customWidth="1"/>
    <col min="7" max="7" width="13.00390625" style="13" customWidth="1"/>
    <col min="8" max="8" width="35.8515625" style="13" customWidth="1"/>
    <col min="9" max="9" width="14.7109375" style="13" customWidth="1"/>
    <col min="10" max="10" width="35.8515625" style="13" customWidth="1"/>
    <col min="11" max="11" width="13.00390625" style="13" customWidth="1"/>
    <col min="12" max="22" width="9.421875" style="13" customWidth="1"/>
    <col min="23" max="23" width="8.57421875" style="13" customWidth="1"/>
    <col min="24" max="24" width="9.140625" style="13" customWidth="1"/>
    <col min="25" max="25" width="13.140625" style="13" customWidth="1"/>
    <col min="26" max="74" width="9.140625" style="13" customWidth="1"/>
    <col min="75" max="76" width="13.140625" style="13" hidden="1" customWidth="1"/>
    <col min="77" max="77" width="15.140625" style="13" hidden="1" customWidth="1"/>
    <col min="78" max="88" width="0" style="13" hidden="1" customWidth="1"/>
    <col min="89" max="16384" width="9.140625" style="13" customWidth="1"/>
  </cols>
  <sheetData>
    <row r="1" ht="15.75" thickBot="1"/>
    <row r="2" spans="1:25" s="194" customFormat="1" ht="50.25" customHeight="1" thickBot="1">
      <c r="A2" s="310" t="s">
        <v>73</v>
      </c>
      <c r="B2" s="311"/>
      <c r="C2" s="311"/>
      <c r="D2" s="311"/>
      <c r="E2" s="311"/>
      <c r="F2" s="311"/>
      <c r="G2" s="311"/>
      <c r="H2" s="311"/>
      <c r="I2" s="312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Y2" s="196"/>
    </row>
    <row r="3" spans="2:5" ht="30" customHeight="1">
      <c r="B3" s="313" t="s">
        <v>5</v>
      </c>
      <c r="C3" s="313"/>
      <c r="D3" s="313"/>
      <c r="E3" s="254" t="s">
        <v>82</v>
      </c>
    </row>
    <row r="4" ht="15"/>
    <row r="5" ht="15"/>
    <row r="6" ht="15"/>
    <row r="7" ht="15">
      <c r="BY7" s="13" t="s">
        <v>6</v>
      </c>
    </row>
    <row r="8" spans="75:82" ht="19.5">
      <c r="BW8" s="14" t="s">
        <v>7</v>
      </c>
      <c r="BX8" s="14" t="s">
        <v>8</v>
      </c>
      <c r="BY8" s="15" t="str">
        <f>BY7&amp;E3</f>
        <v>_01/02/2012</v>
      </c>
      <c r="CB8" s="14" t="s">
        <v>9</v>
      </c>
      <c r="CC8" s="14" t="s">
        <v>8</v>
      </c>
      <c r="CD8" s="14" t="str">
        <f>BY8</f>
        <v>_01/02/2012</v>
      </c>
    </row>
    <row r="9" spans="76:82" ht="19.5">
      <c r="BX9" s="14" t="s">
        <v>10</v>
      </c>
      <c r="BY9" s="14"/>
      <c r="CC9" s="14" t="s">
        <v>10</v>
      </c>
      <c r="CD9" s="14"/>
    </row>
    <row r="10" spans="76:81" ht="19.5">
      <c r="BX10" s="14" t="s">
        <v>11</v>
      </c>
      <c r="BY10" s="14"/>
      <c r="CC10" s="14" t="s">
        <v>11</v>
      </c>
    </row>
    <row r="11" spans="10:81" ht="19.5">
      <c r="J11" s="194"/>
      <c r="BX11" s="14" t="s">
        <v>12</v>
      </c>
      <c r="BY11" s="14"/>
      <c r="CC11" s="14" t="s">
        <v>12</v>
      </c>
    </row>
    <row r="12" spans="76:81" ht="19.5">
      <c r="BX12" s="14" t="s">
        <v>13</v>
      </c>
      <c r="BY12" s="14"/>
      <c r="CC12" s="14" t="s">
        <v>13</v>
      </c>
    </row>
    <row r="13" ht="15"/>
    <row r="14" ht="15"/>
    <row r="15" spans="75:81" ht="18.75">
      <c r="BW15" s="16" t="str">
        <f>BW8&amp;BX8&amp;BY8</f>
        <v>ΑΡΙΘΜΟΣ ΠΡΟÏΟΝΤΩΝ ΠΟΥ ΕΙΝΑΙ ΦΘΗΝΟΤΕΡΗ Η ΥΠΕΡΑΓΟΡΑ ΛΕΥΚΩΣΙΑ_01/02/2012</v>
      </c>
      <c r="BX15" s="16"/>
      <c r="BY15" s="17"/>
      <c r="BZ15" s="16"/>
      <c r="CA15" s="16"/>
      <c r="CB15" s="16"/>
      <c r="CC15" s="16"/>
    </row>
    <row r="16" spans="75:77" ht="19.5">
      <c r="BW16" s="16" t="str">
        <f>BW8&amp;BX9&amp;BY8</f>
        <v>ΑΡΙΘΜΟΣ ΠΡΟÏΟΝΤΩΝ ΠΟΥ ΕΙΝΑΙ ΦΘΗΝΟΤΕΡΗ Η ΥΠΕΡΑΓΟΡΑ ΛΕΜΕΣΟΣ_01/02/2012</v>
      </c>
      <c r="BY16" s="14"/>
    </row>
    <row r="17" spans="75:77" ht="19.5">
      <c r="BW17" s="16" t="str">
        <f>BW8&amp;BX10&amp;BY8</f>
        <v>ΑΡΙΘΜΟΣ ΠΡΟÏΟΝΤΩΝ ΠΟΥ ΕΙΝΑΙ ΦΘΗΝΟΤΕΡΗ Η ΥΠΕΡΑΓΟΡΑ ΛΑΡΝΑΚΑ_01/02/2012</v>
      </c>
      <c r="BY17" s="14"/>
    </row>
    <row r="18" ht="18.75">
      <c r="BW18" s="16" t="str">
        <f>BW8&amp;BX11&amp;BY8</f>
        <v>ΑΡΙΘΜΟΣ ΠΡΟÏΟΝΤΩΝ ΠΟΥ ΕΙΝΑΙ ΦΘΗΝΟΤΕΡΗ Η ΥΠΕΡΑΓΟΡΑ ΠΑΦΟΣ_01/02/2012</v>
      </c>
    </row>
    <row r="19" ht="18.75">
      <c r="BW19" s="16" t="str">
        <f>BW8&amp;BX12&amp;BY8</f>
        <v>ΑΡΙΘΜΟΣ ΠΡΟÏΟΝΤΩΝ ΠΟΥ ΕΙΝΑΙ ΦΘΗΝΟΤΕΡΗ Η ΥΠΕΡΑΓΟΡΑ ΑΜΜΟΧΩΣΤΟΣ_01/02/2012</v>
      </c>
    </row>
    <row r="20" ht="15"/>
    <row r="21" ht="15"/>
    <row r="22" ht="15"/>
    <row r="23" ht="15"/>
    <row r="24" ht="18.75">
      <c r="BW24" s="16" t="str">
        <f>CB8&amp;CC8&amp;CD8</f>
        <v>ΑΡΙΘΜΟΣ ΚΑΤΗΓΟΡIΩΝ ΠΟΥ ΕΙΝΑΙ ΦΘΗΝΟΤΕΡΗ Η ΥΠΕΡΑΓΟΡΑ  ΛΕΥΚΩΣΙΑ_01/02/2012</v>
      </c>
    </row>
    <row r="25" ht="18.75">
      <c r="BW25" s="16" t="str">
        <f>CB8&amp;CC9&amp;CD8</f>
        <v>ΑΡΙΘΜΟΣ ΚΑΤΗΓΟΡIΩΝ ΠΟΥ ΕΙΝΑΙ ΦΘΗΝΟΤΕΡΗ Η ΥΠΕΡΑΓΟΡΑ  ΛΕΜΕΣΟΣ_01/02/2012</v>
      </c>
    </row>
    <row r="26" ht="18.75">
      <c r="BW26" s="16" t="str">
        <f>CB8&amp;CC10&amp;CD8</f>
        <v>ΑΡΙΘΜΟΣ ΚΑΤΗΓΟΡIΩΝ ΠΟΥ ΕΙΝΑΙ ΦΘΗΝΟΤΕΡΗ Η ΥΠΕΡΑΓΟΡΑ  ΛΑΡΝΑΚΑ_01/02/2012</v>
      </c>
    </row>
    <row r="27" ht="18.75">
      <c r="BW27" s="16" t="str">
        <f>CB8&amp;CC11&amp;CD8</f>
        <v>ΑΡΙΘΜΟΣ ΚΑΤΗΓΟΡIΩΝ ΠΟΥ ΕΙΝΑΙ ΦΘΗΝΟΤΕΡΗ Η ΥΠΕΡΑΓΟΡΑ  ΠΑΦΟΣ_01/02/2012</v>
      </c>
    </row>
    <row r="28" ht="18.75">
      <c r="BW28" s="16" t="str">
        <f>CB8&amp;CC12&amp;CD8</f>
        <v>ΑΡΙΘΜΟΣ ΚΑΤΗΓΟΡIΩΝ ΠΟΥ ΕΙΝΑΙ ΦΘΗΝΟΤΕΡΗ Η ΥΠΕΡΑΓΟΡΑ  ΑΜΜΟΧΩΣΤΟΣ_01/02/2012</v>
      </c>
    </row>
    <row r="29" ht="18.75">
      <c r="BW29" s="16">
        <f>CB13&amp;CC13&amp;CD13</f>
      </c>
    </row>
    <row r="30" ht="18.75">
      <c r="BW30" s="16">
        <f>CB14&amp;CC14&amp;CD14</f>
      </c>
    </row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37.5" customHeight="1"/>
    <row r="136" ht="6.75" customHeight="1"/>
    <row r="146" ht="15.75" thickBot="1"/>
    <row r="147" spans="2:11" ht="21.75" thickBot="1">
      <c r="B147" s="18" t="s">
        <v>14</v>
      </c>
      <c r="C147" s="19" t="str">
        <f>'3_ΚΥΚΛΙΚΑ ΔΙΑΓΡΑΜΜΑΤΑ_ΦΘΗΝΟΤΕΡΑ'!E3</f>
        <v>01/02/2012</v>
      </c>
      <c r="D147" s="20"/>
      <c r="E147" s="20"/>
      <c r="F147" s="20"/>
      <c r="G147" s="20"/>
      <c r="H147" s="20"/>
      <c r="I147" s="21"/>
      <c r="J147" s="20"/>
      <c r="K147" s="22"/>
    </row>
    <row r="148" spans="2:11" ht="45" customHeight="1" thickBot="1">
      <c r="B148" s="307" t="s">
        <v>69</v>
      </c>
      <c r="C148" s="308"/>
      <c r="D148" s="308"/>
      <c r="E148" s="308"/>
      <c r="F148" s="308"/>
      <c r="G148" s="308"/>
      <c r="H148" s="308"/>
      <c r="I148" s="308"/>
      <c r="J148" s="308"/>
      <c r="K148" s="309"/>
    </row>
    <row r="149" spans="2:11" ht="15.75">
      <c r="B149" s="314" t="s">
        <v>15</v>
      </c>
      <c r="C149" s="315"/>
      <c r="D149" s="303" t="s">
        <v>16</v>
      </c>
      <c r="E149" s="304"/>
      <c r="F149" s="303" t="s">
        <v>17</v>
      </c>
      <c r="G149" s="304"/>
      <c r="H149" s="303" t="s">
        <v>18</v>
      </c>
      <c r="I149" s="304"/>
      <c r="J149" s="316" t="s">
        <v>19</v>
      </c>
      <c r="K149" s="317"/>
    </row>
    <row r="150" spans="2:11" ht="24.75" thickBot="1">
      <c r="B150" s="23" t="s">
        <v>0</v>
      </c>
      <c r="C150" s="24" t="s">
        <v>20</v>
      </c>
      <c r="D150" s="25" t="s">
        <v>0</v>
      </c>
      <c r="E150" s="26" t="s">
        <v>20</v>
      </c>
      <c r="F150" s="25" t="s">
        <v>0</v>
      </c>
      <c r="G150" s="26" t="s">
        <v>20</v>
      </c>
      <c r="H150" s="25" t="s">
        <v>0</v>
      </c>
      <c r="I150" s="26" t="s">
        <v>20</v>
      </c>
      <c r="J150" s="27" t="s">
        <v>0</v>
      </c>
      <c r="K150" s="28" t="s">
        <v>20</v>
      </c>
    </row>
    <row r="151" spans="2:11" ht="66" customHeight="1">
      <c r="B151" s="29" t="s">
        <v>128</v>
      </c>
      <c r="C151" s="30">
        <v>96</v>
      </c>
      <c r="D151" s="31" t="s">
        <v>109</v>
      </c>
      <c r="E151" s="32">
        <v>106</v>
      </c>
      <c r="F151" s="31" t="s">
        <v>115</v>
      </c>
      <c r="G151" s="32">
        <v>104</v>
      </c>
      <c r="H151" s="31" t="s">
        <v>136</v>
      </c>
      <c r="I151" s="32">
        <v>110</v>
      </c>
      <c r="J151" s="33" t="s">
        <v>83</v>
      </c>
      <c r="K151" s="34">
        <v>142</v>
      </c>
    </row>
    <row r="152" spans="2:11" ht="66" customHeight="1">
      <c r="B152" s="29" t="s">
        <v>129</v>
      </c>
      <c r="C152" s="30">
        <v>76</v>
      </c>
      <c r="D152" s="31" t="s">
        <v>110</v>
      </c>
      <c r="E152" s="32">
        <v>45</v>
      </c>
      <c r="F152" s="35" t="s">
        <v>117</v>
      </c>
      <c r="G152" s="36">
        <v>41</v>
      </c>
      <c r="H152" s="31" t="s">
        <v>138</v>
      </c>
      <c r="I152" s="32">
        <v>37</v>
      </c>
      <c r="J152" s="37" t="s">
        <v>84</v>
      </c>
      <c r="K152" s="38">
        <v>80</v>
      </c>
    </row>
    <row r="153" spans="2:11" ht="66" customHeight="1">
      <c r="B153" s="29" t="s">
        <v>131</v>
      </c>
      <c r="C153" s="30">
        <v>18</v>
      </c>
      <c r="D153" s="31" t="s">
        <v>111</v>
      </c>
      <c r="E153" s="32">
        <v>41</v>
      </c>
      <c r="F153" s="35" t="s">
        <v>116</v>
      </c>
      <c r="G153" s="36">
        <v>34</v>
      </c>
      <c r="H153" s="31" t="s">
        <v>137</v>
      </c>
      <c r="I153" s="32">
        <v>33</v>
      </c>
      <c r="J153" s="33" t="s">
        <v>85</v>
      </c>
      <c r="K153" s="38">
        <v>28</v>
      </c>
    </row>
    <row r="154" spans="2:11" ht="66" customHeight="1">
      <c r="B154" s="29" t="s">
        <v>132</v>
      </c>
      <c r="C154" s="30">
        <v>17</v>
      </c>
      <c r="D154" s="31" t="s">
        <v>112</v>
      </c>
      <c r="E154" s="32">
        <v>17</v>
      </c>
      <c r="F154" s="35" t="s">
        <v>118</v>
      </c>
      <c r="G154" s="36">
        <v>32</v>
      </c>
      <c r="H154" s="31" t="s">
        <v>139</v>
      </c>
      <c r="I154" s="32">
        <v>19</v>
      </c>
      <c r="J154" s="33"/>
      <c r="K154" s="34"/>
    </row>
    <row r="155" spans="2:11" ht="66" customHeight="1">
      <c r="B155" s="29" t="s">
        <v>130</v>
      </c>
      <c r="C155" s="30">
        <v>16</v>
      </c>
      <c r="D155" s="31" t="s">
        <v>114</v>
      </c>
      <c r="E155" s="32">
        <v>14</v>
      </c>
      <c r="F155" s="35" t="s">
        <v>119</v>
      </c>
      <c r="G155" s="36">
        <v>17</v>
      </c>
      <c r="H155" s="31" t="s">
        <v>140</v>
      </c>
      <c r="I155" s="32">
        <v>13</v>
      </c>
      <c r="J155" s="33"/>
      <c r="K155" s="34"/>
    </row>
    <row r="156" spans="2:11" ht="66" customHeight="1" thickBot="1">
      <c r="B156" s="39" t="s">
        <v>133</v>
      </c>
      <c r="C156" s="40">
        <v>2</v>
      </c>
      <c r="D156" s="41" t="s">
        <v>113</v>
      </c>
      <c r="E156" s="42">
        <v>14</v>
      </c>
      <c r="F156" s="41" t="s">
        <v>122</v>
      </c>
      <c r="G156" s="42"/>
      <c r="H156" s="290" t="s">
        <v>142</v>
      </c>
      <c r="I156" s="291"/>
      <c r="J156" s="43"/>
      <c r="K156" s="44"/>
    </row>
    <row r="157" spans="2:11" ht="66" customHeight="1" thickBot="1">
      <c r="B157" s="45"/>
      <c r="C157" s="46">
        <f>IF(AND(C151="",C152="",C153="",C154="",C155="",C156=""),"",IF(AND(C151&gt;=C152,C152&gt;=C153,C153&gt;=C154,C154&gt;=C155,C155&gt;=C156),"","ΠΡΟΣΟΧΗ ΤΑΞΙΝΟΜΗΣΗ"))</f>
      </c>
      <c r="D157" s="45"/>
      <c r="E157" s="46">
        <f>IF(AND(E151="",E152="",E153="",E154="",E155="",E156=""),"",IF(AND(E151&gt;=E152,E152&gt;=E153,E153&gt;=E154,E154&gt;=E155,E155&gt;=E156),"","ΠΡΟΣΟΧΗ ΤΑΞΙΝΟΜΗΣΗ"))</f>
      </c>
      <c r="F157" s="45"/>
      <c r="G157" s="46">
        <f>IF(AND(G151="",G152="",G153="",G154="",G155="",G156=""),"",IF(AND(G151&gt;=G152,G152&gt;=G153,G153&gt;=G154,G154&gt;=G155),"","ΠΡΟΣΟΧΗ ΤΑΞΙΝΟΜΗΣΗ"))</f>
      </c>
      <c r="H157" s="45"/>
      <c r="I157" s="46">
        <f>IF(AND(I151="",I152="",I153="",I155="",I156=""),"",IF(AND(I151&gt;=I152,I152&gt;=I153,I153&gt;=I155,I155&gt;=I156),"","ΠΡΟΣΟΧΗ ΤΑΞΙΝΟΜΗΣΗ"))</f>
      </c>
      <c r="J157" s="45"/>
      <c r="K157" s="46">
        <f>IF(AND(K151="",K152="",K153=""),"",IF(AND(K151&gt;=K152,K152&gt;=K153),"","ΠΡΟΣΟΧΗ ΤΑΞΙΝΟΜΗΣΗ"))</f>
      </c>
    </row>
    <row r="158" spans="2:11" ht="36" customHeight="1" thickBot="1">
      <c r="B158" s="307" t="s">
        <v>70</v>
      </c>
      <c r="C158" s="308"/>
      <c r="D158" s="308"/>
      <c r="E158" s="308"/>
      <c r="F158" s="308"/>
      <c r="G158" s="308"/>
      <c r="H158" s="308"/>
      <c r="I158" s="308"/>
      <c r="J158" s="308"/>
      <c r="K158" s="309"/>
    </row>
    <row r="159" spans="2:11" ht="45" customHeight="1">
      <c r="B159" s="301" t="s">
        <v>15</v>
      </c>
      <c r="C159" s="302"/>
      <c r="D159" s="303" t="s">
        <v>16</v>
      </c>
      <c r="E159" s="304"/>
      <c r="F159" s="303" t="s">
        <v>17</v>
      </c>
      <c r="G159" s="304"/>
      <c r="H159" s="303" t="s">
        <v>18</v>
      </c>
      <c r="I159" s="304"/>
      <c r="J159" s="305" t="s">
        <v>19</v>
      </c>
      <c r="K159" s="306"/>
    </row>
    <row r="160" spans="2:11" ht="39" thickBot="1">
      <c r="B160" s="47" t="s">
        <v>0</v>
      </c>
      <c r="C160" s="48" t="s">
        <v>80</v>
      </c>
      <c r="D160" s="49" t="s">
        <v>0</v>
      </c>
      <c r="E160" s="48" t="s">
        <v>80</v>
      </c>
      <c r="F160" s="49" t="s">
        <v>0</v>
      </c>
      <c r="G160" s="48" t="s">
        <v>80</v>
      </c>
      <c r="H160" s="49" t="s">
        <v>0</v>
      </c>
      <c r="I160" s="48" t="s">
        <v>80</v>
      </c>
      <c r="J160" s="50" t="s">
        <v>0</v>
      </c>
      <c r="K160" s="292" t="s">
        <v>80</v>
      </c>
    </row>
    <row r="161" spans="2:11" ht="36">
      <c r="B161" s="51" t="s">
        <v>128</v>
      </c>
      <c r="C161" s="52">
        <v>12</v>
      </c>
      <c r="D161" s="53" t="s">
        <v>109</v>
      </c>
      <c r="E161" s="54">
        <v>13</v>
      </c>
      <c r="F161" s="53" t="s">
        <v>115</v>
      </c>
      <c r="G161" s="54">
        <v>14</v>
      </c>
      <c r="H161" s="53" t="s">
        <v>136</v>
      </c>
      <c r="I161" s="54">
        <v>17</v>
      </c>
      <c r="J161" s="55" t="s">
        <v>83</v>
      </c>
      <c r="K161" s="56">
        <v>11</v>
      </c>
    </row>
    <row r="162" spans="2:11" ht="66" customHeight="1">
      <c r="B162" s="57" t="s">
        <v>129</v>
      </c>
      <c r="C162" s="58">
        <v>4</v>
      </c>
      <c r="D162" s="35" t="s">
        <v>111</v>
      </c>
      <c r="E162" s="36">
        <v>5</v>
      </c>
      <c r="F162" s="35" t="s">
        <v>116</v>
      </c>
      <c r="G162" s="36">
        <v>2</v>
      </c>
      <c r="H162" s="35" t="s">
        <v>138</v>
      </c>
      <c r="I162" s="36">
        <v>1</v>
      </c>
      <c r="J162" s="59" t="s">
        <v>84</v>
      </c>
      <c r="K162" s="38">
        <v>8</v>
      </c>
    </row>
    <row r="163" spans="2:11" ht="66" customHeight="1">
      <c r="B163" s="57" t="s">
        <v>130</v>
      </c>
      <c r="C163" s="58">
        <v>2</v>
      </c>
      <c r="D163" s="35" t="s">
        <v>114</v>
      </c>
      <c r="E163" s="36">
        <v>2</v>
      </c>
      <c r="F163" s="60" t="s">
        <v>118</v>
      </c>
      <c r="G163" s="61">
        <v>2</v>
      </c>
      <c r="H163" s="35" t="s">
        <v>140</v>
      </c>
      <c r="I163" s="36">
        <v>0</v>
      </c>
      <c r="J163" s="59" t="s">
        <v>85</v>
      </c>
      <c r="K163" s="38">
        <v>0</v>
      </c>
    </row>
    <row r="164" spans="2:11" ht="66" customHeight="1">
      <c r="B164" s="57" t="s">
        <v>131</v>
      </c>
      <c r="C164" s="58">
        <v>1</v>
      </c>
      <c r="D164" s="35" t="s">
        <v>112</v>
      </c>
      <c r="E164" s="36">
        <v>2</v>
      </c>
      <c r="F164" s="35" t="s">
        <v>117</v>
      </c>
      <c r="G164" s="36">
        <v>1</v>
      </c>
      <c r="H164" s="35" t="s">
        <v>139</v>
      </c>
      <c r="I164" s="36">
        <v>0</v>
      </c>
      <c r="J164" s="59"/>
      <c r="K164" s="38"/>
    </row>
    <row r="165" spans="2:11" ht="66" customHeight="1">
      <c r="B165" s="57" t="s">
        <v>132</v>
      </c>
      <c r="C165" s="58">
        <v>0</v>
      </c>
      <c r="D165" s="35" t="s">
        <v>110</v>
      </c>
      <c r="E165" s="36">
        <v>1</v>
      </c>
      <c r="F165" s="35" t="s">
        <v>119</v>
      </c>
      <c r="G165" s="36">
        <v>0</v>
      </c>
      <c r="H165" s="35" t="s">
        <v>137</v>
      </c>
      <c r="I165" s="36">
        <v>0</v>
      </c>
      <c r="J165" s="62"/>
      <c r="K165" s="38"/>
    </row>
    <row r="166" spans="2:11" ht="66" customHeight="1" thickBot="1">
      <c r="B166" s="39" t="s">
        <v>133</v>
      </c>
      <c r="C166" s="40">
        <v>0</v>
      </c>
      <c r="D166" s="41" t="s">
        <v>113</v>
      </c>
      <c r="E166" s="42">
        <v>1</v>
      </c>
      <c r="F166" s="41" t="s">
        <v>122</v>
      </c>
      <c r="G166" s="42"/>
      <c r="H166" s="41" t="s">
        <v>142</v>
      </c>
      <c r="I166" s="42"/>
      <c r="J166" s="63"/>
      <c r="K166" s="44"/>
    </row>
    <row r="167" spans="2:11" ht="66" customHeight="1">
      <c r="B167" s="289"/>
      <c r="C167" s="46">
        <f>IF(AND(C161="",C162="",C163="",C164="",C165="",C166=""),"",IF(AND(C161&gt;=C162,C162&gt;=C163,C163&gt;=C164,C164&gt;=C165,C165&gt;=C166),"","ΠΡΟΣΟΧΗ ΤΑΞΙΝΟΜΗΣΗ"))</f>
      </c>
      <c r="E167" s="46">
        <f>IF(AND(E161="",E162="",E163="",E164="",E165="",E166=""),"",IF(AND(E161&gt;=E162,E162&gt;=E163,E163&gt;=E164,E164&gt;=E165,E165&gt;=E166),"","ΠΡΟΣΟΧΗ ΤΑΞΙΝΟΜΗΣΗ"))</f>
      </c>
      <c r="G167" s="46">
        <f>IF(AND(G161="",G162="",G163="",G164="",G165="",G166=""),"",IF(AND(G161&gt;=G162,G162&gt;=G163,G163&gt;=G164,G164&gt;=G165),"","ΠΡΟΣΟΧΗ ΤΑΞΙΝΟΜΗΣΗ"))</f>
      </c>
      <c r="I167" s="46">
        <f>IF(AND(I161="",I162="",I163="",I165="",I166=""),"",IF(AND(I161&gt;=I162,I162&gt;=I163,I163&gt;=I165,I165&gt;=I166),"","ΠΡΟΣΟΧΗ ΤΑΞΙΝΟΜΗΣΗ"))</f>
      </c>
      <c r="K167" s="46">
        <f>IF(AND(K161="",K162="",K163=""),"",IF(AND(K161&gt;=K162,K162&gt;=K163),"","ΠΡΟΣΟΧΗ ΤΑΞΙΝΟΜΗΣΗ"))</f>
      </c>
    </row>
    <row r="168" ht="66" customHeight="1"/>
    <row r="169" ht="36" customHeight="1"/>
  </sheetData>
  <sheetProtection password="CC6F" sheet="1" selectLockedCells="1" sort="0"/>
  <mergeCells count="14">
    <mergeCell ref="A2:I2"/>
    <mergeCell ref="B3:D3"/>
    <mergeCell ref="B148:K148"/>
    <mergeCell ref="B149:C149"/>
    <mergeCell ref="D149:E149"/>
    <mergeCell ref="F149:G149"/>
    <mergeCell ref="H149:I149"/>
    <mergeCell ref="J149:K149"/>
    <mergeCell ref="B159:C159"/>
    <mergeCell ref="D159:E159"/>
    <mergeCell ref="F159:G159"/>
    <mergeCell ref="H159:I159"/>
    <mergeCell ref="J159:K159"/>
    <mergeCell ref="B158:K158"/>
  </mergeCells>
  <conditionalFormatting sqref="C157 E157 G157 I157 K157">
    <cfRule type="containsText" priority="6" dxfId="23" operator="containsText" stopIfTrue="1" text="ΠΡΟΣΟΧΗ ΤΑΞΙΝΟΜΗΣΗ">
      <formula>NOT(ISERROR(SEARCH("ΠΡΟΣΟΧΗ ΤΑΞΙΝΟΜΗΣΗ",C157)))</formula>
    </cfRule>
  </conditionalFormatting>
  <conditionalFormatting sqref="C167">
    <cfRule type="containsText" priority="5" dxfId="23" operator="containsText" stopIfTrue="1" text="ΠΡΟΣΟΧΗ ΤΑΞΙΝΟΜΗΣΗ">
      <formula>NOT(ISERROR(SEARCH("ΠΡΟΣΟΧΗ ΤΑΞΙΝΟΜΗΣΗ",C167)))</formula>
    </cfRule>
  </conditionalFormatting>
  <conditionalFormatting sqref="E167">
    <cfRule type="containsText" priority="4" dxfId="23" operator="containsText" stopIfTrue="1" text="ΠΡΟΣΟΧΗ ΤΑΞΙΝΟΜΗΣΗ">
      <formula>NOT(ISERROR(SEARCH("ΠΡΟΣΟΧΗ ΤΑΞΙΝΟΜΗΣΗ",E167)))</formula>
    </cfRule>
  </conditionalFormatting>
  <conditionalFormatting sqref="G167">
    <cfRule type="containsText" priority="3" dxfId="23" operator="containsText" stopIfTrue="1" text="ΠΡΟΣΟΧΗ ΤΑΞΙΝΟΜΗΣΗ">
      <formula>NOT(ISERROR(SEARCH("ΠΡΟΣΟΧΗ ΤΑΞΙΝΟΜΗΣΗ",G167)))</formula>
    </cfRule>
  </conditionalFormatting>
  <conditionalFormatting sqref="I167">
    <cfRule type="containsText" priority="2" dxfId="23" operator="containsText" stopIfTrue="1" text="ΠΡΟΣΟΧΗ ΤΑΞΙΝΟΜΗΣΗ">
      <formula>NOT(ISERROR(SEARCH("ΠΡΟΣΟΧΗ ΤΑΞΙΝΟΜΗΣΗ",I167)))</formula>
    </cfRule>
  </conditionalFormatting>
  <conditionalFormatting sqref="K167">
    <cfRule type="containsText" priority="1" dxfId="23" operator="containsText" stopIfTrue="1" text="ΠΡΟΣΟΧΗ ΤΑΞΙΝΟΜΗΣΗ">
      <formula>NOT(ISERROR(SEARCH("ΠΡΟΣΟΧΗ ΤΑΞΙΝΟΜΗΣΗ",K167)))</formula>
    </cfRule>
  </conditionalFormatting>
  <printOptions horizontalCentered="1"/>
  <pageMargins left="0.3937007874015748" right="0.3937007874015748" top="0.35433070866141736" bottom="0.1968503937007874" header="0.2755905511811024" footer="0.31496062992125984"/>
  <pageSetup horizontalDpi="600" verticalDpi="600" orientation="portrait" paperSize="9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26"/>
  <sheetViews>
    <sheetView showGridLines="0" zoomScale="85" zoomScaleNormal="85" zoomScaleSheetLayoutView="70" zoomScalePageLayoutView="0" workbookViewId="0" topLeftCell="A1">
      <pane ySplit="3" topLeftCell="A4" activePane="bottomLeft" state="frozen"/>
      <selection pane="topLeft" activeCell="A1" sqref="A1"/>
      <selection pane="bottomLeft" activeCell="E18" sqref="E18"/>
    </sheetView>
  </sheetViews>
  <sheetFormatPr defaultColWidth="9.140625" defaultRowHeight="15"/>
  <cols>
    <col min="1" max="1" width="4.28125" style="64" bestFit="1" customWidth="1"/>
    <col min="2" max="2" width="57.28125" style="65" customWidth="1"/>
    <col min="3" max="8" width="11.140625" style="64" customWidth="1"/>
    <col min="9" max="9" width="13.28125" style="64" customWidth="1"/>
    <col min="10" max="14" width="11.140625" style="64" customWidth="1"/>
    <col min="15" max="15" width="10.28125" style="64" customWidth="1"/>
    <col min="16" max="16384" width="9.140625" style="66" customWidth="1"/>
  </cols>
  <sheetData>
    <row r="1" ht="13.5" thickBot="1"/>
    <row r="2" spans="1:15" ht="24" customHeight="1" thickBot="1">
      <c r="A2" s="346" t="s">
        <v>74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8"/>
    </row>
    <row r="3" ht="17.25" customHeight="1">
      <c r="B3" s="67" t="s">
        <v>81</v>
      </c>
    </row>
    <row r="4" ht="13.5" thickBot="1"/>
    <row r="5" spans="1:15" ht="16.5" thickBot="1">
      <c r="A5" s="346" t="s">
        <v>135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8"/>
    </row>
    <row r="6" spans="1:15" s="65" customFormat="1" ht="34.5" customHeight="1">
      <c r="A6" s="325" t="s">
        <v>21</v>
      </c>
      <c r="B6" s="326"/>
      <c r="C6" s="372" t="s">
        <v>22</v>
      </c>
      <c r="D6" s="373"/>
      <c r="E6" s="363" t="s">
        <v>23</v>
      </c>
      <c r="F6" s="364"/>
      <c r="G6" s="363" t="s">
        <v>24</v>
      </c>
      <c r="H6" s="364"/>
      <c r="I6" s="363" t="s">
        <v>25</v>
      </c>
      <c r="J6" s="364"/>
      <c r="K6" s="363" t="s">
        <v>26</v>
      </c>
      <c r="L6" s="364"/>
      <c r="M6" s="363" t="s">
        <v>27</v>
      </c>
      <c r="N6" s="376"/>
      <c r="O6" s="360" t="s">
        <v>28</v>
      </c>
    </row>
    <row r="7" spans="1:15" s="65" customFormat="1" ht="34.5" customHeight="1">
      <c r="A7" s="327"/>
      <c r="B7" s="328"/>
      <c r="C7" s="374"/>
      <c r="D7" s="375"/>
      <c r="E7" s="365"/>
      <c r="F7" s="366"/>
      <c r="G7" s="365"/>
      <c r="H7" s="366"/>
      <c r="I7" s="365"/>
      <c r="J7" s="366"/>
      <c r="K7" s="365"/>
      <c r="L7" s="366"/>
      <c r="M7" s="365"/>
      <c r="N7" s="377"/>
      <c r="O7" s="361"/>
    </row>
    <row r="8" spans="1:15" ht="13.5" customHeight="1" thickBot="1">
      <c r="A8" s="329"/>
      <c r="B8" s="330"/>
      <c r="C8" s="68" t="s">
        <v>29</v>
      </c>
      <c r="D8" s="69" t="s">
        <v>30</v>
      </c>
      <c r="E8" s="70" t="s">
        <v>29</v>
      </c>
      <c r="F8" s="69" t="s">
        <v>30</v>
      </c>
      <c r="G8" s="70" t="s">
        <v>29</v>
      </c>
      <c r="H8" s="69" t="s">
        <v>30</v>
      </c>
      <c r="I8" s="70" t="s">
        <v>29</v>
      </c>
      <c r="J8" s="69" t="s">
        <v>30</v>
      </c>
      <c r="K8" s="70" t="s">
        <v>29</v>
      </c>
      <c r="L8" s="69" t="s">
        <v>30</v>
      </c>
      <c r="M8" s="70" t="s">
        <v>29</v>
      </c>
      <c r="N8" s="71" t="s">
        <v>30</v>
      </c>
      <c r="O8" s="362"/>
    </row>
    <row r="9" spans="1:15" ht="15">
      <c r="A9" s="72">
        <v>1</v>
      </c>
      <c r="B9" s="73" t="s">
        <v>87</v>
      </c>
      <c r="C9" s="74">
        <v>14.360000000000001</v>
      </c>
      <c r="D9" s="75">
        <v>101.69971671388105</v>
      </c>
      <c r="E9" s="76">
        <v>14.98</v>
      </c>
      <c r="F9" s="75">
        <v>106.09065155807367</v>
      </c>
      <c r="G9" s="74">
        <v>14.510000000000003</v>
      </c>
      <c r="H9" s="75">
        <v>102.7620396600567</v>
      </c>
      <c r="I9" s="74">
        <v>14.840000000000002</v>
      </c>
      <c r="J9" s="75">
        <v>105.09915014164308</v>
      </c>
      <c r="K9" s="76">
        <v>14.83</v>
      </c>
      <c r="L9" s="75">
        <v>105.02832861189803</v>
      </c>
      <c r="M9" s="74">
        <v>14.119999999999997</v>
      </c>
      <c r="N9" s="75">
        <v>100</v>
      </c>
      <c r="O9" s="77">
        <v>14.119999999999997</v>
      </c>
    </row>
    <row r="10" spans="1:15" ht="15">
      <c r="A10" s="78">
        <v>2</v>
      </c>
      <c r="B10" s="79" t="s">
        <v>88</v>
      </c>
      <c r="C10" s="80">
        <v>4.720000000000001</v>
      </c>
      <c r="D10" s="81">
        <v>100</v>
      </c>
      <c r="E10" s="82">
        <v>5.95</v>
      </c>
      <c r="F10" s="81">
        <v>126.0593220338983</v>
      </c>
      <c r="G10" s="80">
        <v>5.39</v>
      </c>
      <c r="H10" s="81">
        <v>114.19491525423726</v>
      </c>
      <c r="I10" s="80">
        <v>5.5</v>
      </c>
      <c r="J10" s="81">
        <v>116.52542372881354</v>
      </c>
      <c r="K10" s="82">
        <v>5.46</v>
      </c>
      <c r="L10" s="81">
        <v>115.67796610169489</v>
      </c>
      <c r="M10" s="80">
        <v>5.43</v>
      </c>
      <c r="N10" s="81">
        <v>115.0423728813559</v>
      </c>
      <c r="O10" s="77">
        <v>4.720000000000001</v>
      </c>
    </row>
    <row r="11" spans="1:15" ht="15">
      <c r="A11" s="78">
        <v>3</v>
      </c>
      <c r="B11" s="79" t="s">
        <v>89</v>
      </c>
      <c r="C11" s="80">
        <v>11.559999999999999</v>
      </c>
      <c r="D11" s="81">
        <v>104.2380522993688</v>
      </c>
      <c r="E11" s="82">
        <v>13.73</v>
      </c>
      <c r="F11" s="81">
        <v>123.80522993688008</v>
      </c>
      <c r="G11" s="80">
        <v>13</v>
      </c>
      <c r="H11" s="81">
        <v>117.22272317403066</v>
      </c>
      <c r="I11" s="80">
        <v>13.270000000000001</v>
      </c>
      <c r="J11" s="81">
        <v>119.65734896302978</v>
      </c>
      <c r="K11" s="82">
        <v>13.15</v>
      </c>
      <c r="L11" s="81">
        <v>118.57529305680794</v>
      </c>
      <c r="M11" s="80">
        <v>11.09</v>
      </c>
      <c r="N11" s="81">
        <v>100</v>
      </c>
      <c r="O11" s="77">
        <v>11.09</v>
      </c>
    </row>
    <row r="12" spans="1:15" ht="15">
      <c r="A12" s="78">
        <v>4</v>
      </c>
      <c r="B12" s="79" t="s">
        <v>90</v>
      </c>
      <c r="C12" s="80">
        <v>167.92</v>
      </c>
      <c r="D12" s="81">
        <v>100</v>
      </c>
      <c r="E12" s="82">
        <v>205.86</v>
      </c>
      <c r="F12" s="81">
        <v>122.59409242496429</v>
      </c>
      <c r="G12" s="80">
        <v>196.29999999999995</v>
      </c>
      <c r="H12" s="81">
        <v>116.900905192949</v>
      </c>
      <c r="I12" s="80">
        <v>188.39999999999998</v>
      </c>
      <c r="J12" s="81">
        <v>112.19628394473557</v>
      </c>
      <c r="K12" s="82">
        <v>191.93</v>
      </c>
      <c r="L12" s="81">
        <v>114.29847546450691</v>
      </c>
      <c r="M12" s="80">
        <v>172.64999999999998</v>
      </c>
      <c r="N12" s="81">
        <v>102.81681753215817</v>
      </c>
      <c r="O12" s="77">
        <v>167.92</v>
      </c>
    </row>
    <row r="13" spans="1:15" ht="15">
      <c r="A13" s="78">
        <v>5</v>
      </c>
      <c r="B13" s="79" t="s">
        <v>91</v>
      </c>
      <c r="C13" s="80">
        <v>15.58</v>
      </c>
      <c r="D13" s="81">
        <v>109.48699929725932</v>
      </c>
      <c r="E13" s="82">
        <v>16.76</v>
      </c>
      <c r="F13" s="81">
        <v>117.77933942375265</v>
      </c>
      <c r="G13" s="80">
        <v>16.32</v>
      </c>
      <c r="H13" s="81">
        <v>114.68728039353478</v>
      </c>
      <c r="I13" s="80">
        <v>16.29</v>
      </c>
      <c r="J13" s="81">
        <v>114.47645818692902</v>
      </c>
      <c r="K13" s="82">
        <v>16.4</v>
      </c>
      <c r="L13" s="81">
        <v>115.24947294448347</v>
      </c>
      <c r="M13" s="80">
        <v>14.23</v>
      </c>
      <c r="N13" s="81">
        <v>100</v>
      </c>
      <c r="O13" s="77">
        <v>14.23</v>
      </c>
    </row>
    <row r="14" spans="1:15" ht="15">
      <c r="A14" s="78">
        <v>6</v>
      </c>
      <c r="B14" s="79" t="s">
        <v>92</v>
      </c>
      <c r="C14" s="80">
        <v>41.11</v>
      </c>
      <c r="D14" s="81">
        <v>103.18775100401606</v>
      </c>
      <c r="E14" s="82">
        <v>45.19</v>
      </c>
      <c r="F14" s="81">
        <v>113.42871485943775</v>
      </c>
      <c r="G14" s="80">
        <v>42.910000000000004</v>
      </c>
      <c r="H14" s="81">
        <v>107.70582329317271</v>
      </c>
      <c r="I14" s="80">
        <v>39.839999999999996</v>
      </c>
      <c r="J14" s="81">
        <v>100</v>
      </c>
      <c r="K14" s="82">
        <v>40.64000000000001</v>
      </c>
      <c r="L14" s="81">
        <v>102.00803212851409</v>
      </c>
      <c r="M14" s="80">
        <v>41.410000000000004</v>
      </c>
      <c r="N14" s="81">
        <v>103.94076305220885</v>
      </c>
      <c r="O14" s="77">
        <v>39.839999999999996</v>
      </c>
    </row>
    <row r="15" spans="1:15" ht="15">
      <c r="A15" s="78">
        <v>7</v>
      </c>
      <c r="B15" s="79" t="s">
        <v>93</v>
      </c>
      <c r="C15" s="80">
        <v>7.42</v>
      </c>
      <c r="D15" s="81">
        <v>103.48675034867503</v>
      </c>
      <c r="E15" s="82">
        <v>8.04</v>
      </c>
      <c r="F15" s="81">
        <v>112.1338912133891</v>
      </c>
      <c r="G15" s="80">
        <v>8.15</v>
      </c>
      <c r="H15" s="81">
        <v>113.66806136680614</v>
      </c>
      <c r="I15" s="80">
        <v>7.84</v>
      </c>
      <c r="J15" s="81">
        <v>109.34449093444908</v>
      </c>
      <c r="K15" s="82">
        <v>7.76</v>
      </c>
      <c r="L15" s="81">
        <v>108.22873082287308</v>
      </c>
      <c r="M15" s="80">
        <v>7.17</v>
      </c>
      <c r="N15" s="81">
        <v>100</v>
      </c>
      <c r="O15" s="77">
        <v>7.17</v>
      </c>
    </row>
    <row r="16" spans="1:15" ht="15">
      <c r="A16" s="78">
        <v>8</v>
      </c>
      <c r="B16" s="79" t="s">
        <v>94</v>
      </c>
      <c r="C16" s="80">
        <v>15.95</v>
      </c>
      <c r="D16" s="81">
        <v>102.9696578437702</v>
      </c>
      <c r="E16" s="82">
        <v>16.94</v>
      </c>
      <c r="F16" s="81">
        <v>109.3608779857973</v>
      </c>
      <c r="G16" s="80">
        <v>15.98</v>
      </c>
      <c r="H16" s="81">
        <v>103.16333118140737</v>
      </c>
      <c r="I16" s="80">
        <v>16.22</v>
      </c>
      <c r="J16" s="81">
        <v>104.71271788250485</v>
      </c>
      <c r="K16" s="82">
        <v>16.6</v>
      </c>
      <c r="L16" s="81">
        <v>107.16591349257587</v>
      </c>
      <c r="M16" s="80">
        <v>15.489999999999998</v>
      </c>
      <c r="N16" s="81">
        <v>100</v>
      </c>
      <c r="O16" s="77">
        <v>15.489999999999998</v>
      </c>
    </row>
    <row r="17" spans="1:15" ht="15">
      <c r="A17" s="78">
        <v>9</v>
      </c>
      <c r="B17" s="79" t="s">
        <v>95</v>
      </c>
      <c r="C17" s="80">
        <v>19.85</v>
      </c>
      <c r="D17" s="81">
        <v>110.40044493882091</v>
      </c>
      <c r="E17" s="82">
        <v>22.38</v>
      </c>
      <c r="F17" s="81">
        <v>124.47163515016683</v>
      </c>
      <c r="G17" s="80">
        <v>21.23</v>
      </c>
      <c r="H17" s="81">
        <v>118.07563959955507</v>
      </c>
      <c r="I17" s="80">
        <v>17.98</v>
      </c>
      <c r="J17" s="81">
        <v>100</v>
      </c>
      <c r="K17" s="82">
        <v>19.78</v>
      </c>
      <c r="L17" s="81">
        <v>110.0111234705228</v>
      </c>
      <c r="M17" s="80">
        <v>19.49</v>
      </c>
      <c r="N17" s="81">
        <v>108.39822024471634</v>
      </c>
      <c r="O17" s="77">
        <v>17.98</v>
      </c>
    </row>
    <row r="18" spans="1:15" ht="15">
      <c r="A18" s="78">
        <v>10</v>
      </c>
      <c r="B18" s="79" t="s">
        <v>123</v>
      </c>
      <c r="C18" s="80">
        <v>42.16</v>
      </c>
      <c r="D18" s="81">
        <v>106.062893081761</v>
      </c>
      <c r="E18" s="82">
        <v>49.099999999999994</v>
      </c>
      <c r="F18" s="81">
        <v>123.52201257861634</v>
      </c>
      <c r="G18" s="80">
        <v>44.64</v>
      </c>
      <c r="H18" s="81">
        <v>112.30188679245283</v>
      </c>
      <c r="I18" s="80">
        <v>41.19</v>
      </c>
      <c r="J18" s="81">
        <v>103.62264150943396</v>
      </c>
      <c r="K18" s="82">
        <v>39.75</v>
      </c>
      <c r="L18" s="81">
        <v>100</v>
      </c>
      <c r="M18" s="80">
        <v>42</v>
      </c>
      <c r="N18" s="81">
        <v>105.66037735849056</v>
      </c>
      <c r="O18" s="77">
        <v>39.75</v>
      </c>
    </row>
    <row r="19" spans="1:15" ht="15">
      <c r="A19" s="78">
        <v>11</v>
      </c>
      <c r="B19" s="79" t="s">
        <v>97</v>
      </c>
      <c r="C19" s="80">
        <v>33.870000000000005</v>
      </c>
      <c r="D19" s="81">
        <v>104.25944122539164</v>
      </c>
      <c r="E19" s="82">
        <v>38.84</v>
      </c>
      <c r="F19" s="81">
        <v>119.5582136756484</v>
      </c>
      <c r="G19" s="80">
        <v>35.3</v>
      </c>
      <c r="H19" s="81">
        <v>108.66130130665262</v>
      </c>
      <c r="I19" s="80">
        <v>35.089999999999996</v>
      </c>
      <c r="J19" s="81">
        <v>108.0148743017122</v>
      </c>
      <c r="K19" s="82">
        <v>35.77</v>
      </c>
      <c r="L19" s="81">
        <v>110.10806650818597</v>
      </c>
      <c r="M19" s="80">
        <v>32.486266569162474</v>
      </c>
      <c r="N19" s="81">
        <v>100</v>
      </c>
      <c r="O19" s="77">
        <v>32.486266569162474</v>
      </c>
    </row>
    <row r="20" spans="1:15" ht="15">
      <c r="A20" s="78">
        <v>12</v>
      </c>
      <c r="B20" s="79" t="s">
        <v>98</v>
      </c>
      <c r="C20" s="80">
        <v>21.37</v>
      </c>
      <c r="D20" s="81">
        <v>109.03061224489797</v>
      </c>
      <c r="E20" s="82">
        <v>23.05</v>
      </c>
      <c r="F20" s="81">
        <v>117.60204081632652</v>
      </c>
      <c r="G20" s="80">
        <v>20.7</v>
      </c>
      <c r="H20" s="81">
        <v>105.61224489795917</v>
      </c>
      <c r="I20" s="80">
        <v>20.55</v>
      </c>
      <c r="J20" s="81">
        <v>104.8469387755102</v>
      </c>
      <c r="K20" s="82">
        <v>21.61</v>
      </c>
      <c r="L20" s="81">
        <v>110.25510204081633</v>
      </c>
      <c r="M20" s="80">
        <v>19.6</v>
      </c>
      <c r="N20" s="81">
        <v>100</v>
      </c>
      <c r="O20" s="77">
        <v>19.6</v>
      </c>
    </row>
    <row r="21" spans="1:15" ht="15">
      <c r="A21" s="78">
        <v>13</v>
      </c>
      <c r="B21" s="79" t="s">
        <v>100</v>
      </c>
      <c r="C21" s="80">
        <v>12.979999999999999</v>
      </c>
      <c r="D21" s="81">
        <v>100</v>
      </c>
      <c r="E21" s="82">
        <v>17.22</v>
      </c>
      <c r="F21" s="81">
        <v>132.66563944530049</v>
      </c>
      <c r="G21" s="80">
        <v>15.380000000000003</v>
      </c>
      <c r="H21" s="81">
        <v>118.48998459167954</v>
      </c>
      <c r="I21" s="80">
        <v>13.650000000000002</v>
      </c>
      <c r="J21" s="81">
        <v>105.16178736517723</v>
      </c>
      <c r="K21" s="82">
        <v>14.870000000000001</v>
      </c>
      <c r="L21" s="81">
        <v>114.56086286594763</v>
      </c>
      <c r="M21" s="80">
        <v>14.59</v>
      </c>
      <c r="N21" s="81">
        <v>112.40369799691834</v>
      </c>
      <c r="O21" s="77">
        <v>12.979999999999999</v>
      </c>
    </row>
    <row r="22" spans="1:15" ht="15">
      <c r="A22" s="78">
        <v>14</v>
      </c>
      <c r="B22" s="79" t="s">
        <v>101</v>
      </c>
      <c r="C22" s="80">
        <v>21.33</v>
      </c>
      <c r="D22" s="81">
        <v>103.14313346228239</v>
      </c>
      <c r="E22" s="82">
        <v>25.43</v>
      </c>
      <c r="F22" s="81">
        <v>122.96905222437138</v>
      </c>
      <c r="G22" s="80">
        <v>23.71</v>
      </c>
      <c r="H22" s="81">
        <v>114.65183752417796</v>
      </c>
      <c r="I22" s="80">
        <v>21.48</v>
      </c>
      <c r="J22" s="81">
        <v>103.86847195357834</v>
      </c>
      <c r="K22" s="82">
        <v>22.330000000000002</v>
      </c>
      <c r="L22" s="81">
        <v>107.97872340425533</v>
      </c>
      <c r="M22" s="80">
        <v>20.68</v>
      </c>
      <c r="N22" s="81">
        <v>100</v>
      </c>
      <c r="O22" s="77">
        <v>20.68</v>
      </c>
    </row>
    <row r="23" spans="1:15" ht="15">
      <c r="A23" s="78">
        <v>15</v>
      </c>
      <c r="B23" s="79" t="s">
        <v>124</v>
      </c>
      <c r="C23" s="80">
        <v>5.1899999999999995</v>
      </c>
      <c r="D23" s="81">
        <v>100</v>
      </c>
      <c r="E23" s="82">
        <v>5.93</v>
      </c>
      <c r="F23" s="81">
        <v>114.25818882466281</v>
      </c>
      <c r="G23" s="80">
        <v>5.93</v>
      </c>
      <c r="H23" s="81">
        <v>114.25818882466281</v>
      </c>
      <c r="I23" s="80">
        <v>5.93</v>
      </c>
      <c r="J23" s="81">
        <v>114.25818882466281</v>
      </c>
      <c r="K23" s="82">
        <v>5.93</v>
      </c>
      <c r="L23" s="81">
        <v>114.25818882466281</v>
      </c>
      <c r="M23" s="80">
        <v>5.36</v>
      </c>
      <c r="N23" s="81">
        <v>103.27552986512525</v>
      </c>
      <c r="O23" s="77">
        <v>5.1899999999999995</v>
      </c>
    </row>
    <row r="24" spans="1:15" ht="15">
      <c r="A24" s="78">
        <v>16</v>
      </c>
      <c r="B24" s="79" t="s">
        <v>102</v>
      </c>
      <c r="C24" s="80">
        <v>2.34</v>
      </c>
      <c r="D24" s="81">
        <v>104.4642857142857</v>
      </c>
      <c r="E24" s="82">
        <v>2.5700000000000003</v>
      </c>
      <c r="F24" s="81">
        <v>114.73214285714286</v>
      </c>
      <c r="G24" s="80">
        <v>2.62</v>
      </c>
      <c r="H24" s="81">
        <v>116.9642857142857</v>
      </c>
      <c r="I24" s="80">
        <v>2.35</v>
      </c>
      <c r="J24" s="81">
        <v>104.91071428571428</v>
      </c>
      <c r="K24" s="82">
        <v>2.5700000000000003</v>
      </c>
      <c r="L24" s="81">
        <v>114.73214285714286</v>
      </c>
      <c r="M24" s="80">
        <v>2.24</v>
      </c>
      <c r="N24" s="81">
        <v>100</v>
      </c>
      <c r="O24" s="77">
        <v>2.24</v>
      </c>
    </row>
    <row r="25" spans="1:15" ht="15">
      <c r="A25" s="78">
        <v>17</v>
      </c>
      <c r="B25" s="79" t="s">
        <v>103</v>
      </c>
      <c r="C25" s="80">
        <v>55.05000000000001</v>
      </c>
      <c r="D25" s="81">
        <v>103.18650421743205</v>
      </c>
      <c r="E25" s="82">
        <v>61.89</v>
      </c>
      <c r="F25" s="81">
        <v>116.00749765698217</v>
      </c>
      <c r="G25" s="80">
        <v>60.150000000000006</v>
      </c>
      <c r="H25" s="81">
        <v>112.74601686972821</v>
      </c>
      <c r="I25" s="80">
        <v>57.70000000000001</v>
      </c>
      <c r="J25" s="81">
        <v>108.15370196813497</v>
      </c>
      <c r="K25" s="82">
        <v>56.76</v>
      </c>
      <c r="L25" s="81">
        <v>106.39175257731956</v>
      </c>
      <c r="M25" s="80">
        <v>53.35000000000001</v>
      </c>
      <c r="N25" s="81">
        <v>100</v>
      </c>
      <c r="O25" s="77">
        <v>53.35000000000001</v>
      </c>
    </row>
    <row r="26" spans="1:15" ht="15">
      <c r="A26" s="78">
        <v>18</v>
      </c>
      <c r="B26" s="79" t="s">
        <v>104</v>
      </c>
      <c r="C26" s="80">
        <v>87.68999999999998</v>
      </c>
      <c r="D26" s="81">
        <v>106.78275694106183</v>
      </c>
      <c r="E26" s="82">
        <v>97.99000000000001</v>
      </c>
      <c r="F26" s="81">
        <v>119.32537749634682</v>
      </c>
      <c r="G26" s="80">
        <v>93.82999999999998</v>
      </c>
      <c r="H26" s="81">
        <v>114.25962006819286</v>
      </c>
      <c r="I26" s="80">
        <v>88.81</v>
      </c>
      <c r="J26" s="81">
        <v>108.14661471018022</v>
      </c>
      <c r="K26" s="82">
        <v>90.46000000000001</v>
      </c>
      <c r="L26" s="81">
        <v>110.15586945932783</v>
      </c>
      <c r="M26" s="80">
        <v>82.12</v>
      </c>
      <c r="N26" s="81">
        <v>100</v>
      </c>
      <c r="O26" s="77">
        <v>82.12</v>
      </c>
    </row>
    <row r="27" spans="1:15" ht="15.75" thickBot="1">
      <c r="A27" s="83">
        <v>19</v>
      </c>
      <c r="B27" s="84" t="s">
        <v>105</v>
      </c>
      <c r="C27" s="85">
        <v>33.33</v>
      </c>
      <c r="D27" s="86">
        <v>106.14649681528661</v>
      </c>
      <c r="E27" s="87">
        <v>36.449999999999996</v>
      </c>
      <c r="F27" s="86">
        <v>116.08280254777065</v>
      </c>
      <c r="G27" s="85">
        <v>35.27</v>
      </c>
      <c r="H27" s="86">
        <v>112.3248407643312</v>
      </c>
      <c r="I27" s="85">
        <v>35.99999999999999</v>
      </c>
      <c r="J27" s="86">
        <v>114.64968152866237</v>
      </c>
      <c r="K27" s="87">
        <v>36.01999999999999</v>
      </c>
      <c r="L27" s="86">
        <v>114.71337579617828</v>
      </c>
      <c r="M27" s="85">
        <v>31.400000000000006</v>
      </c>
      <c r="N27" s="86">
        <v>100</v>
      </c>
      <c r="O27" s="88">
        <v>31.400000000000006</v>
      </c>
    </row>
    <row r="28" spans="1:15" ht="15">
      <c r="A28" s="266"/>
      <c r="B28" s="267"/>
      <c r="C28" s="268"/>
      <c r="D28" s="269"/>
      <c r="E28" s="269"/>
      <c r="F28" s="269"/>
      <c r="G28" s="268"/>
      <c r="H28" s="269"/>
      <c r="I28" s="268"/>
      <c r="J28" s="269"/>
      <c r="K28" s="269"/>
      <c r="L28" s="269"/>
      <c r="M28" s="268"/>
      <c r="N28" s="269"/>
      <c r="O28" s="270"/>
    </row>
    <row r="29" spans="1:15" s="93" customFormat="1" ht="15.75" thickBot="1">
      <c r="A29" s="89"/>
      <c r="B29" s="90"/>
      <c r="C29" s="91"/>
      <c r="D29" s="87"/>
      <c r="E29" s="87"/>
      <c r="F29" s="87"/>
      <c r="G29" s="91"/>
      <c r="H29" s="87"/>
      <c r="I29" s="91"/>
      <c r="J29" s="87"/>
      <c r="K29" s="87"/>
      <c r="L29" s="87"/>
      <c r="M29" s="91"/>
      <c r="N29" s="87"/>
      <c r="O29" s="92"/>
    </row>
    <row r="30" spans="1:15" s="93" customFormat="1" ht="16.5" thickBot="1">
      <c r="A30" s="346" t="s">
        <v>134</v>
      </c>
      <c r="B30" s="347"/>
      <c r="C30" s="347"/>
      <c r="D30" s="347"/>
      <c r="E30" s="347"/>
      <c r="F30" s="347"/>
      <c r="G30" s="347"/>
      <c r="H30" s="347"/>
      <c r="I30" s="347"/>
      <c r="J30" s="347"/>
      <c r="K30" s="347"/>
      <c r="L30" s="347"/>
      <c r="M30" s="347"/>
      <c r="N30" s="347"/>
      <c r="O30" s="348"/>
    </row>
    <row r="31" spans="1:15" ht="12.75">
      <c r="A31" s="325" t="s">
        <v>21</v>
      </c>
      <c r="B31" s="326"/>
      <c r="C31" s="363" t="s">
        <v>31</v>
      </c>
      <c r="D31" s="364"/>
      <c r="E31" s="363" t="s">
        <v>32</v>
      </c>
      <c r="F31" s="364"/>
      <c r="G31" s="363" t="s">
        <v>33</v>
      </c>
      <c r="H31" s="364"/>
      <c r="I31" s="363" t="s">
        <v>34</v>
      </c>
      <c r="J31" s="364"/>
      <c r="K31" s="363" t="s">
        <v>35</v>
      </c>
      <c r="L31" s="364"/>
      <c r="M31" s="363" t="s">
        <v>36</v>
      </c>
      <c r="N31" s="364"/>
      <c r="O31" s="343" t="s">
        <v>28</v>
      </c>
    </row>
    <row r="32" spans="1:15" s="65" customFormat="1" ht="53.25" customHeight="1">
      <c r="A32" s="327"/>
      <c r="B32" s="328"/>
      <c r="C32" s="365"/>
      <c r="D32" s="366"/>
      <c r="E32" s="365"/>
      <c r="F32" s="366"/>
      <c r="G32" s="365"/>
      <c r="H32" s="366"/>
      <c r="I32" s="365"/>
      <c r="J32" s="366"/>
      <c r="K32" s="365"/>
      <c r="L32" s="366"/>
      <c r="M32" s="365"/>
      <c r="N32" s="366"/>
      <c r="O32" s="344"/>
    </row>
    <row r="33" spans="1:15" s="65" customFormat="1" ht="13.5" thickBot="1">
      <c r="A33" s="329"/>
      <c r="B33" s="330"/>
      <c r="C33" s="94" t="s">
        <v>29</v>
      </c>
      <c r="D33" s="95" t="s">
        <v>30</v>
      </c>
      <c r="E33" s="94" t="s">
        <v>29</v>
      </c>
      <c r="F33" s="95" t="s">
        <v>30</v>
      </c>
      <c r="G33" s="94" t="s">
        <v>29</v>
      </c>
      <c r="H33" s="95" t="s">
        <v>30</v>
      </c>
      <c r="I33" s="94" t="s">
        <v>29</v>
      </c>
      <c r="J33" s="95" t="s">
        <v>30</v>
      </c>
      <c r="K33" s="94" t="s">
        <v>29</v>
      </c>
      <c r="L33" s="95" t="s">
        <v>30</v>
      </c>
      <c r="M33" s="94" t="s">
        <v>29</v>
      </c>
      <c r="N33" s="95" t="s">
        <v>30</v>
      </c>
      <c r="O33" s="345"/>
    </row>
    <row r="34" spans="1:15" ht="15">
      <c r="A34" s="96">
        <v>1</v>
      </c>
      <c r="B34" s="97" t="s">
        <v>87</v>
      </c>
      <c r="C34" s="98">
        <v>14.24</v>
      </c>
      <c r="D34" s="99">
        <v>100</v>
      </c>
      <c r="E34" s="98">
        <v>15.18</v>
      </c>
      <c r="F34" s="99">
        <v>106.60112359550563</v>
      </c>
      <c r="G34" s="98">
        <v>14.680000000000001</v>
      </c>
      <c r="H34" s="99">
        <v>103.08988764044943</v>
      </c>
      <c r="I34" s="98">
        <v>16.14</v>
      </c>
      <c r="J34" s="99">
        <v>113.34269662921348</v>
      </c>
      <c r="K34" s="98">
        <v>15.52</v>
      </c>
      <c r="L34" s="99">
        <v>108.98876404494382</v>
      </c>
      <c r="M34" s="98">
        <v>15.01</v>
      </c>
      <c r="N34" s="99">
        <v>105.40730337078652</v>
      </c>
      <c r="O34" s="100">
        <v>14.24</v>
      </c>
    </row>
    <row r="35" spans="1:15" ht="15">
      <c r="A35" s="101">
        <v>2</v>
      </c>
      <c r="B35" s="102" t="s">
        <v>88</v>
      </c>
      <c r="C35" s="103">
        <v>4.720000000000001</v>
      </c>
      <c r="D35" s="104">
        <v>100</v>
      </c>
      <c r="E35" s="103">
        <v>5.95</v>
      </c>
      <c r="F35" s="104">
        <v>126.0593220338983</v>
      </c>
      <c r="G35" s="103">
        <v>5.42</v>
      </c>
      <c r="H35" s="104">
        <v>114.83050847457625</v>
      </c>
      <c r="I35" s="103">
        <v>5.68</v>
      </c>
      <c r="J35" s="104">
        <v>120.33898305084743</v>
      </c>
      <c r="K35" s="103">
        <v>5.8500000000000005</v>
      </c>
      <c r="L35" s="104">
        <v>123.94067796610169</v>
      </c>
      <c r="M35" s="103">
        <v>5.44</v>
      </c>
      <c r="N35" s="104">
        <v>115.2542372881356</v>
      </c>
      <c r="O35" s="105">
        <v>4.720000000000001</v>
      </c>
    </row>
    <row r="36" spans="1:15" ht="15">
      <c r="A36" s="106">
        <v>3</v>
      </c>
      <c r="B36" s="102" t="s">
        <v>89</v>
      </c>
      <c r="C36" s="103">
        <v>7.93</v>
      </c>
      <c r="D36" s="104">
        <v>106.15796519410978</v>
      </c>
      <c r="E36" s="103">
        <v>7.47</v>
      </c>
      <c r="F36" s="104">
        <v>100</v>
      </c>
      <c r="G36" s="103">
        <v>8.83</v>
      </c>
      <c r="H36" s="104">
        <v>118.20615796519411</v>
      </c>
      <c r="I36" s="103">
        <v>9.14</v>
      </c>
      <c r="J36" s="104">
        <v>122.35609103078984</v>
      </c>
      <c r="K36" s="103">
        <v>9.2</v>
      </c>
      <c r="L36" s="104">
        <v>123.15930388219545</v>
      </c>
      <c r="M36" s="103">
        <v>9</v>
      </c>
      <c r="N36" s="104">
        <v>120.48192771084338</v>
      </c>
      <c r="O36" s="105">
        <v>7.47</v>
      </c>
    </row>
    <row r="37" spans="1:15" ht="15">
      <c r="A37" s="101">
        <v>4</v>
      </c>
      <c r="B37" s="102" t="s">
        <v>106</v>
      </c>
      <c r="C37" s="103">
        <v>143.32</v>
      </c>
      <c r="D37" s="104">
        <v>100</v>
      </c>
      <c r="E37" s="103">
        <v>167.87</v>
      </c>
      <c r="F37" s="104">
        <v>117.1295004186436</v>
      </c>
      <c r="G37" s="103">
        <v>160.94999999999996</v>
      </c>
      <c r="H37" s="104">
        <v>112.3011442924923</v>
      </c>
      <c r="I37" s="103">
        <v>162.20000000000002</v>
      </c>
      <c r="J37" s="104">
        <v>113.17331844822776</v>
      </c>
      <c r="K37" s="103">
        <v>164.22999999999996</v>
      </c>
      <c r="L37" s="104">
        <v>114.58972927714204</v>
      </c>
      <c r="M37" s="103">
        <v>153.67000000000004</v>
      </c>
      <c r="N37" s="104">
        <v>107.22160200948929</v>
      </c>
      <c r="O37" s="105">
        <v>143.32</v>
      </c>
    </row>
    <row r="38" spans="1:15" ht="15">
      <c r="A38" s="106">
        <v>5</v>
      </c>
      <c r="B38" s="102" t="s">
        <v>91</v>
      </c>
      <c r="C38" s="103">
        <v>14.950000000000001</v>
      </c>
      <c r="D38" s="104">
        <v>100</v>
      </c>
      <c r="E38" s="103">
        <v>16.32</v>
      </c>
      <c r="F38" s="104">
        <v>109.1638795986622</v>
      </c>
      <c r="G38" s="103">
        <v>15.119999999999997</v>
      </c>
      <c r="H38" s="104">
        <v>101.13712374581938</v>
      </c>
      <c r="I38" s="103">
        <v>15.780000000000001</v>
      </c>
      <c r="J38" s="104">
        <v>105.55183946488293</v>
      </c>
      <c r="K38" s="103">
        <v>16.029999999999998</v>
      </c>
      <c r="L38" s="104">
        <v>107.22408026755849</v>
      </c>
      <c r="M38" s="103">
        <v>15.2</v>
      </c>
      <c r="N38" s="104">
        <v>101.67224080267559</v>
      </c>
      <c r="O38" s="105">
        <v>14.950000000000001</v>
      </c>
    </row>
    <row r="39" spans="1:15" ht="15">
      <c r="A39" s="101">
        <v>6</v>
      </c>
      <c r="B39" s="102" t="s">
        <v>92</v>
      </c>
      <c r="C39" s="103">
        <v>59.620000000000005</v>
      </c>
      <c r="D39" s="104">
        <v>100</v>
      </c>
      <c r="E39" s="103">
        <v>65.35</v>
      </c>
      <c r="F39" s="104">
        <v>109.61086883596107</v>
      </c>
      <c r="G39" s="103">
        <v>65</v>
      </c>
      <c r="H39" s="104">
        <v>109.02381751090238</v>
      </c>
      <c r="I39" s="103">
        <v>65.78999999999999</v>
      </c>
      <c r="J39" s="104">
        <v>110.34887621603487</v>
      </c>
      <c r="K39" s="103">
        <v>65.98</v>
      </c>
      <c r="L39" s="104">
        <v>110.66756122106676</v>
      </c>
      <c r="M39" s="103">
        <v>63.849999999999994</v>
      </c>
      <c r="N39" s="104">
        <v>107.09493458570947</v>
      </c>
      <c r="O39" s="105">
        <v>59.620000000000005</v>
      </c>
    </row>
    <row r="40" spans="1:15" ht="15">
      <c r="A40" s="106">
        <v>7</v>
      </c>
      <c r="B40" s="102" t="s">
        <v>93</v>
      </c>
      <c r="C40" s="103">
        <v>11.11</v>
      </c>
      <c r="D40" s="104">
        <v>101.55393053016452</v>
      </c>
      <c r="E40" s="103">
        <v>12.170000000000002</v>
      </c>
      <c r="F40" s="104">
        <v>111.24314442413166</v>
      </c>
      <c r="G40" s="103">
        <v>11.43</v>
      </c>
      <c r="H40" s="104">
        <v>104.47897623400367</v>
      </c>
      <c r="I40" s="103">
        <v>12.86</v>
      </c>
      <c r="J40" s="104">
        <v>117.55027422303475</v>
      </c>
      <c r="K40" s="103">
        <v>12.21</v>
      </c>
      <c r="L40" s="104">
        <v>111.60877513711154</v>
      </c>
      <c r="M40" s="103">
        <v>10.94</v>
      </c>
      <c r="N40" s="104">
        <v>100</v>
      </c>
      <c r="O40" s="105">
        <v>10.94</v>
      </c>
    </row>
    <row r="41" spans="1:15" ht="15">
      <c r="A41" s="101">
        <v>8</v>
      </c>
      <c r="B41" s="102" t="s">
        <v>94</v>
      </c>
      <c r="C41" s="103">
        <v>8.34</v>
      </c>
      <c r="D41" s="104">
        <v>100</v>
      </c>
      <c r="E41" s="103">
        <v>8.59</v>
      </c>
      <c r="F41" s="104">
        <v>102.99760191846524</v>
      </c>
      <c r="G41" s="103">
        <v>8.41</v>
      </c>
      <c r="H41" s="104">
        <v>100.83932853717026</v>
      </c>
      <c r="I41" s="103">
        <v>8.34</v>
      </c>
      <c r="J41" s="104">
        <v>100</v>
      </c>
      <c r="K41" s="103">
        <v>8.54</v>
      </c>
      <c r="L41" s="104">
        <v>102.39808153477216</v>
      </c>
      <c r="M41" s="103">
        <v>8.47</v>
      </c>
      <c r="N41" s="104">
        <v>101.55875299760193</v>
      </c>
      <c r="O41" s="105">
        <v>8.34</v>
      </c>
    </row>
    <row r="42" spans="1:15" ht="15">
      <c r="A42" s="106">
        <v>9</v>
      </c>
      <c r="B42" s="102" t="s">
        <v>107</v>
      </c>
      <c r="C42" s="103">
        <v>13.64</v>
      </c>
      <c r="D42" s="104">
        <v>100.07336757153338</v>
      </c>
      <c r="E42" s="103">
        <v>16.380000000000003</v>
      </c>
      <c r="F42" s="104">
        <v>120.17608217168012</v>
      </c>
      <c r="G42" s="103">
        <v>15.56</v>
      </c>
      <c r="H42" s="104">
        <v>114.15994130594278</v>
      </c>
      <c r="I42" s="103">
        <v>15.14</v>
      </c>
      <c r="J42" s="104">
        <v>111.07850330154072</v>
      </c>
      <c r="K42" s="103">
        <v>15.710000000000003</v>
      </c>
      <c r="L42" s="104">
        <v>115.26045487894352</v>
      </c>
      <c r="M42" s="103">
        <v>13.63</v>
      </c>
      <c r="N42" s="104">
        <v>100</v>
      </c>
      <c r="O42" s="105">
        <v>13.63</v>
      </c>
    </row>
    <row r="43" spans="1:15" ht="15">
      <c r="A43" s="101">
        <v>10</v>
      </c>
      <c r="B43" s="102" t="s">
        <v>96</v>
      </c>
      <c r="C43" s="103">
        <v>38.18</v>
      </c>
      <c r="D43" s="104">
        <v>100</v>
      </c>
      <c r="E43" s="103">
        <v>44.69</v>
      </c>
      <c r="F43" s="104">
        <v>117.05081194342588</v>
      </c>
      <c r="G43" s="103">
        <v>39.22</v>
      </c>
      <c r="H43" s="104">
        <v>102.72393923520167</v>
      </c>
      <c r="I43" s="103">
        <v>44.940000000000005</v>
      </c>
      <c r="J43" s="104">
        <v>117.70560502881091</v>
      </c>
      <c r="K43" s="103">
        <v>45.91</v>
      </c>
      <c r="L43" s="104">
        <v>120.24620220010476</v>
      </c>
      <c r="M43" s="103">
        <v>39.14</v>
      </c>
      <c r="N43" s="104">
        <v>102.51440544787846</v>
      </c>
      <c r="O43" s="105">
        <v>38.18</v>
      </c>
    </row>
    <row r="44" spans="1:15" ht="15">
      <c r="A44" s="106">
        <v>11</v>
      </c>
      <c r="B44" s="102" t="s">
        <v>97</v>
      </c>
      <c r="C44" s="103">
        <v>31.02</v>
      </c>
      <c r="D44" s="104">
        <v>100</v>
      </c>
      <c r="E44" s="103">
        <v>35.599999999999994</v>
      </c>
      <c r="F44" s="104">
        <v>114.7646679561573</v>
      </c>
      <c r="G44" s="103">
        <v>33.42</v>
      </c>
      <c r="H44" s="104">
        <v>107.73694390715669</v>
      </c>
      <c r="I44" s="103">
        <v>34.68999999999999</v>
      </c>
      <c r="J44" s="104">
        <v>111.83107672469373</v>
      </c>
      <c r="K44" s="103">
        <v>36.15</v>
      </c>
      <c r="L44" s="104">
        <v>116.53771760154739</v>
      </c>
      <c r="M44" s="103">
        <v>32.44</v>
      </c>
      <c r="N44" s="104">
        <v>104.57769181173435</v>
      </c>
      <c r="O44" s="105">
        <v>31.02</v>
      </c>
    </row>
    <row r="45" spans="1:15" ht="15">
      <c r="A45" s="101">
        <v>12</v>
      </c>
      <c r="B45" s="102" t="s">
        <v>98</v>
      </c>
      <c r="C45" s="103">
        <v>18.520000000000003</v>
      </c>
      <c r="D45" s="104">
        <v>104.63276836158192</v>
      </c>
      <c r="E45" s="103">
        <v>20.3</v>
      </c>
      <c r="F45" s="104">
        <v>114.68926553672314</v>
      </c>
      <c r="G45" s="103">
        <v>17.700000000000003</v>
      </c>
      <c r="H45" s="104">
        <v>100</v>
      </c>
      <c r="I45" s="103">
        <v>19.220000000000002</v>
      </c>
      <c r="J45" s="104">
        <v>108.58757062146893</v>
      </c>
      <c r="K45" s="103">
        <v>20.689999999999998</v>
      </c>
      <c r="L45" s="104">
        <v>116.89265536723161</v>
      </c>
      <c r="M45" s="103">
        <v>18.01</v>
      </c>
      <c r="N45" s="104">
        <v>101.75141242937853</v>
      </c>
      <c r="O45" s="105">
        <v>17.700000000000003</v>
      </c>
    </row>
    <row r="46" spans="1:15" ht="15">
      <c r="A46" s="106">
        <v>13</v>
      </c>
      <c r="B46" s="102" t="s">
        <v>99</v>
      </c>
      <c r="C46" s="103">
        <v>2.07</v>
      </c>
      <c r="D46" s="104">
        <v>100</v>
      </c>
      <c r="E46" s="103">
        <v>2.07</v>
      </c>
      <c r="F46" s="104">
        <v>100</v>
      </c>
      <c r="G46" s="103">
        <v>2.11</v>
      </c>
      <c r="H46" s="104">
        <v>101.93236714975846</v>
      </c>
      <c r="I46" s="103">
        <v>2.08</v>
      </c>
      <c r="J46" s="104">
        <v>100.48309178743962</v>
      </c>
      <c r="K46" s="103">
        <v>2.07</v>
      </c>
      <c r="L46" s="104">
        <v>100</v>
      </c>
      <c r="M46" s="103">
        <v>2.07</v>
      </c>
      <c r="N46" s="104">
        <v>100</v>
      </c>
      <c r="O46" s="105">
        <v>2.07</v>
      </c>
    </row>
    <row r="47" spans="1:15" ht="15">
      <c r="A47" s="101">
        <v>14</v>
      </c>
      <c r="B47" s="102" t="s">
        <v>100</v>
      </c>
      <c r="C47" s="103">
        <v>16.61</v>
      </c>
      <c r="D47" s="104">
        <v>100</v>
      </c>
      <c r="E47" s="103">
        <v>21.03</v>
      </c>
      <c r="F47" s="104">
        <v>126.61047561709815</v>
      </c>
      <c r="G47" s="103">
        <v>18.179999999999996</v>
      </c>
      <c r="H47" s="104">
        <v>109.45213726670677</v>
      </c>
      <c r="I47" s="103">
        <v>18.2</v>
      </c>
      <c r="J47" s="104">
        <v>109.57254665863938</v>
      </c>
      <c r="K47" s="103">
        <v>17.919999999999998</v>
      </c>
      <c r="L47" s="104">
        <v>107.88681517158338</v>
      </c>
      <c r="M47" s="103">
        <v>17.64</v>
      </c>
      <c r="N47" s="104">
        <v>106.2010836845274</v>
      </c>
      <c r="O47" s="105">
        <v>16.61</v>
      </c>
    </row>
    <row r="48" spans="1:15" ht="15">
      <c r="A48" s="106">
        <v>15</v>
      </c>
      <c r="B48" s="102" t="s">
        <v>103</v>
      </c>
      <c r="C48" s="103">
        <v>64.88</v>
      </c>
      <c r="D48" s="104">
        <v>100</v>
      </c>
      <c r="E48" s="103">
        <v>71.42</v>
      </c>
      <c r="F48" s="104">
        <v>110.08014796547474</v>
      </c>
      <c r="G48" s="103">
        <v>68.85</v>
      </c>
      <c r="H48" s="104">
        <v>106.1189889025894</v>
      </c>
      <c r="I48" s="103">
        <v>69.58000000000001</v>
      </c>
      <c r="J48" s="104">
        <v>107.24414303329226</v>
      </c>
      <c r="K48" s="103">
        <v>69.31000000000002</v>
      </c>
      <c r="L48" s="104">
        <v>106.82799013563505</v>
      </c>
      <c r="M48" s="103">
        <v>67.95</v>
      </c>
      <c r="N48" s="104">
        <v>104.73181257706537</v>
      </c>
      <c r="O48" s="105">
        <v>64.88</v>
      </c>
    </row>
    <row r="49" spans="1:15" ht="15">
      <c r="A49" s="101">
        <v>16</v>
      </c>
      <c r="B49" s="102" t="s">
        <v>101</v>
      </c>
      <c r="C49" s="103">
        <v>6.090000000000001</v>
      </c>
      <c r="D49" s="104">
        <v>100</v>
      </c>
      <c r="E49" s="103">
        <v>7.26</v>
      </c>
      <c r="F49" s="104">
        <v>119.2118226600985</v>
      </c>
      <c r="G49" s="103">
        <v>6.47</v>
      </c>
      <c r="H49" s="104">
        <v>106.23973727422002</v>
      </c>
      <c r="I49" s="103">
        <v>7.289999999999999</v>
      </c>
      <c r="J49" s="104">
        <v>119.70443349753693</v>
      </c>
      <c r="K49" s="103">
        <v>6.96</v>
      </c>
      <c r="L49" s="104">
        <v>114.28571428571428</v>
      </c>
      <c r="M49" s="103">
        <v>6.279999999999999</v>
      </c>
      <c r="N49" s="104">
        <v>103.11986863711</v>
      </c>
      <c r="O49" s="105">
        <v>6.090000000000001</v>
      </c>
    </row>
    <row r="50" spans="1:15" ht="15">
      <c r="A50" s="106">
        <v>17</v>
      </c>
      <c r="B50" s="102" t="s">
        <v>108</v>
      </c>
      <c r="C50" s="103">
        <v>7.449999999999999</v>
      </c>
      <c r="D50" s="104">
        <v>101.36054421768708</v>
      </c>
      <c r="E50" s="103">
        <v>7.78</v>
      </c>
      <c r="F50" s="104">
        <v>105.85034013605443</v>
      </c>
      <c r="G50" s="103">
        <v>7.85</v>
      </c>
      <c r="H50" s="104">
        <v>106.80272108843538</v>
      </c>
      <c r="I50" s="103">
        <v>7.35</v>
      </c>
      <c r="J50" s="104">
        <v>100</v>
      </c>
      <c r="K50" s="103">
        <v>7.87</v>
      </c>
      <c r="L50" s="104">
        <v>107.07482993197279</v>
      </c>
      <c r="M50" s="103">
        <v>7.78</v>
      </c>
      <c r="N50" s="104">
        <v>105.85034013605443</v>
      </c>
      <c r="O50" s="105">
        <v>7.35</v>
      </c>
    </row>
    <row r="51" spans="1:15" ht="15">
      <c r="A51" s="106">
        <v>18</v>
      </c>
      <c r="B51" s="102" t="s">
        <v>102</v>
      </c>
      <c r="C51" s="103">
        <v>1.55</v>
      </c>
      <c r="D51" s="104">
        <v>112.31884057971016</v>
      </c>
      <c r="E51" s="103">
        <v>1.55</v>
      </c>
      <c r="F51" s="104">
        <v>112.31884057971016</v>
      </c>
      <c r="G51" s="103">
        <v>1.52</v>
      </c>
      <c r="H51" s="104">
        <v>110.14492753623189</v>
      </c>
      <c r="I51" s="103">
        <v>1.65</v>
      </c>
      <c r="J51" s="104">
        <v>119.56521739130434</v>
      </c>
      <c r="K51" s="103">
        <v>1.46</v>
      </c>
      <c r="L51" s="104">
        <v>105.79710144927536</v>
      </c>
      <c r="M51" s="103">
        <v>1.38</v>
      </c>
      <c r="N51" s="104">
        <v>100</v>
      </c>
      <c r="O51" s="105">
        <v>1.38</v>
      </c>
    </row>
    <row r="52" spans="1:15" ht="15">
      <c r="A52" s="106">
        <v>19</v>
      </c>
      <c r="B52" s="102" t="s">
        <v>104</v>
      </c>
      <c r="C52" s="103">
        <v>69.16</v>
      </c>
      <c r="D52" s="104">
        <v>105.71690614490983</v>
      </c>
      <c r="E52" s="103">
        <v>69.48</v>
      </c>
      <c r="F52" s="104">
        <v>106.2060531947417</v>
      </c>
      <c r="G52" s="103">
        <v>67.41</v>
      </c>
      <c r="H52" s="104">
        <v>103.04188321614187</v>
      </c>
      <c r="I52" s="103">
        <v>70.81</v>
      </c>
      <c r="J52" s="104">
        <v>108.23907062060533</v>
      </c>
      <c r="K52" s="103">
        <v>73.24</v>
      </c>
      <c r="L52" s="104">
        <v>111.95353103026599</v>
      </c>
      <c r="M52" s="103">
        <v>65.41999999999999</v>
      </c>
      <c r="N52" s="104">
        <v>100</v>
      </c>
      <c r="O52" s="105">
        <v>65.41999999999999</v>
      </c>
    </row>
    <row r="53" spans="1:15" ht="15.75" thickBot="1">
      <c r="A53" s="101">
        <v>20</v>
      </c>
      <c r="B53" s="271" t="s">
        <v>105</v>
      </c>
      <c r="C53" s="134">
        <v>27.650000000000002</v>
      </c>
      <c r="D53" s="135">
        <v>100</v>
      </c>
      <c r="E53" s="134">
        <v>29.41</v>
      </c>
      <c r="F53" s="135">
        <v>106.36528028933093</v>
      </c>
      <c r="G53" s="134">
        <v>28.359999999999996</v>
      </c>
      <c r="H53" s="135">
        <v>102.56781193490052</v>
      </c>
      <c r="I53" s="134">
        <v>28.73</v>
      </c>
      <c r="J53" s="135">
        <v>103.90596745027123</v>
      </c>
      <c r="K53" s="134">
        <v>29.099999999999998</v>
      </c>
      <c r="L53" s="135">
        <v>105.24412296564194</v>
      </c>
      <c r="M53" s="134">
        <v>28.680000000000003</v>
      </c>
      <c r="N53" s="135">
        <v>103.7251356238698</v>
      </c>
      <c r="O53" s="272">
        <v>27.650000000000002</v>
      </c>
    </row>
    <row r="54" spans="1:15" ht="15.75" thickBot="1">
      <c r="A54" s="261"/>
      <c r="B54" s="262"/>
      <c r="C54" s="263"/>
      <c r="D54" s="264"/>
      <c r="E54" s="263"/>
      <c r="F54" s="264"/>
      <c r="G54" s="263"/>
      <c r="H54" s="264"/>
      <c r="I54" s="263"/>
      <c r="J54" s="264"/>
      <c r="K54" s="263"/>
      <c r="L54" s="264"/>
      <c r="M54" s="263"/>
      <c r="N54" s="264"/>
      <c r="O54" s="265"/>
    </row>
    <row r="55" spans="1:15" ht="16.5" thickBot="1">
      <c r="A55" s="346" t="s">
        <v>127</v>
      </c>
      <c r="B55" s="347"/>
      <c r="C55" s="347"/>
      <c r="D55" s="347"/>
      <c r="E55" s="347"/>
      <c r="F55" s="347"/>
      <c r="G55" s="347"/>
      <c r="H55" s="347"/>
      <c r="I55" s="347"/>
      <c r="J55" s="347"/>
      <c r="K55" s="347"/>
      <c r="L55" s="347"/>
      <c r="M55" s="347"/>
      <c r="N55" s="347"/>
      <c r="O55" s="348"/>
    </row>
    <row r="56" spans="1:15" ht="20.25" customHeight="1">
      <c r="A56" s="325" t="s">
        <v>21</v>
      </c>
      <c r="B56" s="349"/>
      <c r="C56" s="352" t="s">
        <v>37</v>
      </c>
      <c r="D56" s="353"/>
      <c r="E56" s="352" t="s">
        <v>38</v>
      </c>
      <c r="F56" s="353"/>
      <c r="G56" s="352" t="s">
        <v>39</v>
      </c>
      <c r="H56" s="353"/>
      <c r="I56" s="356" t="s">
        <v>40</v>
      </c>
      <c r="J56" s="357"/>
      <c r="K56" s="352" t="s">
        <v>41</v>
      </c>
      <c r="L56" s="353"/>
      <c r="M56" s="352" t="s">
        <v>42</v>
      </c>
      <c r="N56" s="353"/>
      <c r="O56" s="367" t="s">
        <v>28</v>
      </c>
    </row>
    <row r="57" spans="1:15" s="65" customFormat="1" ht="55.5" customHeight="1">
      <c r="A57" s="327"/>
      <c r="B57" s="350"/>
      <c r="C57" s="354"/>
      <c r="D57" s="355"/>
      <c r="E57" s="354"/>
      <c r="F57" s="355"/>
      <c r="G57" s="354"/>
      <c r="H57" s="355"/>
      <c r="I57" s="358"/>
      <c r="J57" s="359"/>
      <c r="K57" s="354"/>
      <c r="L57" s="355"/>
      <c r="M57" s="354"/>
      <c r="N57" s="355"/>
      <c r="O57" s="368"/>
    </row>
    <row r="58" spans="1:15" s="65" customFormat="1" ht="13.5" thickBot="1">
      <c r="A58" s="329"/>
      <c r="B58" s="351"/>
      <c r="C58" s="107" t="s">
        <v>29</v>
      </c>
      <c r="D58" s="108" t="s">
        <v>30</v>
      </c>
      <c r="E58" s="107" t="s">
        <v>29</v>
      </c>
      <c r="F58" s="108" t="s">
        <v>30</v>
      </c>
      <c r="G58" s="107" t="s">
        <v>29</v>
      </c>
      <c r="H58" s="108" t="s">
        <v>30</v>
      </c>
      <c r="I58" s="70" t="s">
        <v>29</v>
      </c>
      <c r="J58" s="69" t="s">
        <v>30</v>
      </c>
      <c r="K58" s="107" t="s">
        <v>29</v>
      </c>
      <c r="L58" s="108" t="s">
        <v>30</v>
      </c>
      <c r="M58" s="107" t="s">
        <v>29</v>
      </c>
      <c r="N58" s="108" t="s">
        <v>30</v>
      </c>
      <c r="O58" s="369"/>
    </row>
    <row r="59" spans="1:15" ht="15.75" customHeight="1">
      <c r="A59" s="96">
        <v>1</v>
      </c>
      <c r="B59" s="109" t="s">
        <v>87</v>
      </c>
      <c r="C59" s="110">
        <v>12.660000000000002</v>
      </c>
      <c r="D59" s="81">
        <v>100</v>
      </c>
      <c r="E59" s="110">
        <v>13.629999999999999</v>
      </c>
      <c r="F59" s="81">
        <v>107.66192733017374</v>
      </c>
      <c r="G59" s="110">
        <v>13.120000000000003</v>
      </c>
      <c r="H59" s="81">
        <v>103.63349131121645</v>
      </c>
      <c r="I59" s="110">
        <v>13.059999999999999</v>
      </c>
      <c r="J59" s="81">
        <v>103.15955766192731</v>
      </c>
      <c r="K59" s="110">
        <v>13.480000000000002</v>
      </c>
      <c r="L59" s="81">
        <v>106.47709320695103</v>
      </c>
      <c r="M59" s="276" t="s">
        <v>125</v>
      </c>
      <c r="N59" s="81"/>
      <c r="O59" s="111">
        <v>12.660000000000002</v>
      </c>
    </row>
    <row r="60" spans="1:15" ht="15">
      <c r="A60" s="101">
        <v>2</v>
      </c>
      <c r="B60" s="112" t="s">
        <v>88</v>
      </c>
      <c r="C60" s="80">
        <v>3.79</v>
      </c>
      <c r="D60" s="113">
        <v>100</v>
      </c>
      <c r="E60" s="80">
        <v>4.89</v>
      </c>
      <c r="F60" s="113">
        <v>129.02374670184696</v>
      </c>
      <c r="G60" s="80">
        <v>4.38</v>
      </c>
      <c r="H60" s="113">
        <v>115.56728232189973</v>
      </c>
      <c r="I60" s="80">
        <v>4.85</v>
      </c>
      <c r="J60" s="113">
        <v>127.9683377308707</v>
      </c>
      <c r="K60" s="80">
        <v>4.529999999999999</v>
      </c>
      <c r="L60" s="113">
        <v>119.52506596306067</v>
      </c>
      <c r="M60" s="277" t="s">
        <v>126</v>
      </c>
      <c r="N60" s="113"/>
      <c r="O60" s="114">
        <v>3.79</v>
      </c>
    </row>
    <row r="61" spans="1:15" ht="15">
      <c r="A61" s="106">
        <v>3</v>
      </c>
      <c r="B61" s="112" t="s">
        <v>89</v>
      </c>
      <c r="C61" s="80">
        <v>8.4</v>
      </c>
      <c r="D61" s="113">
        <v>100</v>
      </c>
      <c r="E61" s="80">
        <v>9.18</v>
      </c>
      <c r="F61" s="113">
        <v>109.28571428571428</v>
      </c>
      <c r="G61" s="80">
        <v>10.42</v>
      </c>
      <c r="H61" s="113">
        <v>124.04761904761905</v>
      </c>
      <c r="I61" s="80">
        <v>10.219999999999999</v>
      </c>
      <c r="J61" s="113">
        <v>121.66666666666666</v>
      </c>
      <c r="K61" s="80">
        <v>10.28</v>
      </c>
      <c r="L61" s="113">
        <v>122.38095238095237</v>
      </c>
      <c r="M61" s="80"/>
      <c r="N61" s="113"/>
      <c r="O61" s="114">
        <v>8.4</v>
      </c>
    </row>
    <row r="62" spans="1:15" ht="15">
      <c r="A62" s="101">
        <v>4</v>
      </c>
      <c r="B62" s="112" t="s">
        <v>90</v>
      </c>
      <c r="C62" s="80">
        <v>168.42000000000002</v>
      </c>
      <c r="D62" s="113">
        <v>100</v>
      </c>
      <c r="E62" s="80">
        <v>194.13000000000002</v>
      </c>
      <c r="F62" s="113">
        <v>115.26540790879945</v>
      </c>
      <c r="G62" s="80">
        <v>184.71</v>
      </c>
      <c r="H62" s="113">
        <v>109.67224795154968</v>
      </c>
      <c r="I62" s="80">
        <v>188.49</v>
      </c>
      <c r="J62" s="113">
        <v>111.9166369789811</v>
      </c>
      <c r="K62" s="80">
        <v>183.27</v>
      </c>
      <c r="L62" s="113">
        <v>108.81724260776629</v>
      </c>
      <c r="M62" s="80"/>
      <c r="N62" s="113"/>
      <c r="O62" s="114">
        <v>168.42000000000002</v>
      </c>
    </row>
    <row r="63" spans="1:15" ht="15">
      <c r="A63" s="106">
        <v>5</v>
      </c>
      <c r="B63" s="112" t="s">
        <v>91</v>
      </c>
      <c r="C63" s="80">
        <v>12.81</v>
      </c>
      <c r="D63" s="113">
        <v>100</v>
      </c>
      <c r="E63" s="80">
        <v>13.51</v>
      </c>
      <c r="F63" s="113">
        <v>105.46448087431692</v>
      </c>
      <c r="G63" s="80">
        <v>13.47</v>
      </c>
      <c r="H63" s="113">
        <v>105.15222482435598</v>
      </c>
      <c r="I63" s="80">
        <v>13.51</v>
      </c>
      <c r="J63" s="113">
        <v>105.46448087431692</v>
      </c>
      <c r="K63" s="80">
        <v>13.379999999999999</v>
      </c>
      <c r="L63" s="113">
        <v>104.44964871194378</v>
      </c>
      <c r="M63" s="80"/>
      <c r="N63" s="113"/>
      <c r="O63" s="114">
        <v>12.81</v>
      </c>
    </row>
    <row r="64" spans="1:15" ht="15">
      <c r="A64" s="101">
        <v>6</v>
      </c>
      <c r="B64" s="112" t="s">
        <v>92</v>
      </c>
      <c r="C64" s="80">
        <v>58.27</v>
      </c>
      <c r="D64" s="113">
        <v>100</v>
      </c>
      <c r="E64" s="80">
        <v>65.11999999999999</v>
      </c>
      <c r="F64" s="113">
        <v>111.75562038784965</v>
      </c>
      <c r="G64" s="80">
        <v>62.059999999999995</v>
      </c>
      <c r="H64" s="113">
        <v>106.50420456495621</v>
      </c>
      <c r="I64" s="80">
        <v>62.16000000000001</v>
      </c>
      <c r="J64" s="113">
        <v>106.67581946112922</v>
      </c>
      <c r="K64" s="80">
        <v>60.32</v>
      </c>
      <c r="L64" s="113">
        <v>103.51810537154624</v>
      </c>
      <c r="M64" s="80"/>
      <c r="N64" s="113"/>
      <c r="O64" s="114">
        <v>58.27</v>
      </c>
    </row>
    <row r="65" spans="1:15" ht="15">
      <c r="A65" s="106">
        <v>7</v>
      </c>
      <c r="B65" s="112" t="s">
        <v>94</v>
      </c>
      <c r="C65" s="80">
        <v>15.55</v>
      </c>
      <c r="D65" s="113">
        <v>104.22252010723861</v>
      </c>
      <c r="E65" s="80">
        <v>16.990000000000002</v>
      </c>
      <c r="F65" s="113">
        <v>113.8739946380697</v>
      </c>
      <c r="G65" s="80">
        <v>16.810000000000002</v>
      </c>
      <c r="H65" s="113">
        <v>112.66756032171581</v>
      </c>
      <c r="I65" s="80">
        <v>14.920000000000002</v>
      </c>
      <c r="J65" s="113">
        <v>100</v>
      </c>
      <c r="K65" s="80">
        <v>15.579999999999998</v>
      </c>
      <c r="L65" s="113">
        <v>104.42359249329756</v>
      </c>
      <c r="M65" s="80"/>
      <c r="N65" s="113"/>
      <c r="O65" s="114">
        <v>14.920000000000002</v>
      </c>
    </row>
    <row r="66" spans="1:15" ht="15">
      <c r="A66" s="101">
        <v>8</v>
      </c>
      <c r="B66" s="112" t="s">
        <v>95</v>
      </c>
      <c r="C66" s="80">
        <v>24.000000000000004</v>
      </c>
      <c r="D66" s="113">
        <v>100</v>
      </c>
      <c r="E66" s="80">
        <v>26.88</v>
      </c>
      <c r="F66" s="113">
        <v>111.99999999999999</v>
      </c>
      <c r="G66" s="80">
        <v>25.919999999999995</v>
      </c>
      <c r="H66" s="113">
        <v>107.99999999999996</v>
      </c>
      <c r="I66" s="80">
        <v>26.17</v>
      </c>
      <c r="J66" s="113">
        <v>109.04166666666666</v>
      </c>
      <c r="K66" s="80">
        <v>24.7</v>
      </c>
      <c r="L66" s="113">
        <v>102.91666666666666</v>
      </c>
      <c r="M66" s="80"/>
      <c r="N66" s="113"/>
      <c r="O66" s="114">
        <v>24.000000000000004</v>
      </c>
    </row>
    <row r="67" spans="1:15" ht="15">
      <c r="A67" s="106">
        <v>9</v>
      </c>
      <c r="B67" s="112" t="s">
        <v>123</v>
      </c>
      <c r="C67" s="80">
        <v>21.61</v>
      </c>
      <c r="D67" s="113">
        <v>102.07841284837032</v>
      </c>
      <c r="E67" s="80">
        <v>22.86</v>
      </c>
      <c r="F67" s="113">
        <v>107.98299480396787</v>
      </c>
      <c r="G67" s="80">
        <v>23.840000000000003</v>
      </c>
      <c r="H67" s="113">
        <v>112.61218705715636</v>
      </c>
      <c r="I67" s="80">
        <v>23.32</v>
      </c>
      <c r="J67" s="113">
        <v>110.15588096362777</v>
      </c>
      <c r="K67" s="80">
        <v>21.17</v>
      </c>
      <c r="L67" s="113">
        <v>100</v>
      </c>
      <c r="M67" s="80"/>
      <c r="N67" s="113"/>
      <c r="O67" s="114">
        <v>21.17</v>
      </c>
    </row>
    <row r="68" spans="1:15" ht="15">
      <c r="A68" s="101">
        <v>10</v>
      </c>
      <c r="B68" s="112" t="s">
        <v>97</v>
      </c>
      <c r="C68" s="80">
        <v>26.01</v>
      </c>
      <c r="D68" s="113">
        <v>100</v>
      </c>
      <c r="E68" s="80">
        <v>29.16</v>
      </c>
      <c r="F68" s="113">
        <v>112.1107266435986</v>
      </c>
      <c r="G68" s="80">
        <v>26.450000000000006</v>
      </c>
      <c r="H68" s="113">
        <v>101.69165705497886</v>
      </c>
      <c r="I68" s="80">
        <v>27.349999999999994</v>
      </c>
      <c r="J68" s="113">
        <v>105.15186466743558</v>
      </c>
      <c r="K68" s="80">
        <v>27.36</v>
      </c>
      <c r="L68" s="113">
        <v>105.19031141868511</v>
      </c>
      <c r="M68" s="80"/>
      <c r="N68" s="113"/>
      <c r="O68" s="114">
        <v>26.01</v>
      </c>
    </row>
    <row r="69" spans="1:15" ht="15">
      <c r="A69" s="106">
        <v>11</v>
      </c>
      <c r="B69" s="112" t="s">
        <v>98</v>
      </c>
      <c r="C69" s="80">
        <v>16.38</v>
      </c>
      <c r="D69" s="113">
        <v>104.13223140495869</v>
      </c>
      <c r="E69" s="80">
        <v>17.88</v>
      </c>
      <c r="F69" s="113">
        <v>113.66815003178641</v>
      </c>
      <c r="G69" s="80">
        <v>15.729999999999999</v>
      </c>
      <c r="H69" s="113">
        <v>100</v>
      </c>
      <c r="I69" s="80">
        <v>18.709999999999997</v>
      </c>
      <c r="J69" s="113">
        <v>118.94469167196439</v>
      </c>
      <c r="K69" s="80">
        <v>16.58</v>
      </c>
      <c r="L69" s="113">
        <v>105.40368722186903</v>
      </c>
      <c r="M69" s="80"/>
      <c r="N69" s="113"/>
      <c r="O69" s="114">
        <v>15.729999999999999</v>
      </c>
    </row>
    <row r="70" spans="1:15" ht="15">
      <c r="A70" s="101">
        <v>12</v>
      </c>
      <c r="B70" s="112" t="s">
        <v>99</v>
      </c>
      <c r="C70" s="80">
        <v>6.9399999999999995</v>
      </c>
      <c r="D70" s="113">
        <v>102.66272189349112</v>
      </c>
      <c r="E70" s="80">
        <v>6.9399999999999995</v>
      </c>
      <c r="F70" s="113">
        <v>102.66272189349112</v>
      </c>
      <c r="G70" s="80">
        <v>7.01</v>
      </c>
      <c r="H70" s="113">
        <v>103.69822485207101</v>
      </c>
      <c r="I70" s="80">
        <v>6.76</v>
      </c>
      <c r="J70" s="113">
        <v>100</v>
      </c>
      <c r="K70" s="80">
        <v>6.779999999999999</v>
      </c>
      <c r="L70" s="113">
        <v>100.29585798816566</v>
      </c>
      <c r="M70" s="80"/>
      <c r="N70" s="113"/>
      <c r="O70" s="114">
        <v>6.76</v>
      </c>
    </row>
    <row r="71" spans="1:15" ht="15">
      <c r="A71" s="106">
        <v>13</v>
      </c>
      <c r="B71" s="112" t="s">
        <v>100</v>
      </c>
      <c r="C71" s="80">
        <v>13.76</v>
      </c>
      <c r="D71" s="113">
        <v>100</v>
      </c>
      <c r="E71" s="80">
        <v>17.570000000000004</v>
      </c>
      <c r="F71" s="113">
        <v>127.68895348837212</v>
      </c>
      <c r="G71" s="80">
        <v>16.080000000000002</v>
      </c>
      <c r="H71" s="113">
        <v>116.86046511627907</v>
      </c>
      <c r="I71" s="80">
        <v>13.990000000000002</v>
      </c>
      <c r="J71" s="113">
        <v>101.671511627907</v>
      </c>
      <c r="K71" s="80">
        <v>16.62</v>
      </c>
      <c r="L71" s="113">
        <v>120.78488372093024</v>
      </c>
      <c r="M71" s="80"/>
      <c r="N71" s="113"/>
      <c r="O71" s="114">
        <v>13.76</v>
      </c>
    </row>
    <row r="72" spans="1:15" ht="15">
      <c r="A72" s="101">
        <v>14</v>
      </c>
      <c r="B72" s="112" t="s">
        <v>103</v>
      </c>
      <c r="C72" s="80">
        <v>82.17</v>
      </c>
      <c r="D72" s="113">
        <v>100</v>
      </c>
      <c r="E72" s="80">
        <v>87.46000000000001</v>
      </c>
      <c r="F72" s="113">
        <v>106.43787270293295</v>
      </c>
      <c r="G72" s="80">
        <v>86.29999999999998</v>
      </c>
      <c r="H72" s="113">
        <v>105.02616526712909</v>
      </c>
      <c r="I72" s="80">
        <v>89.28999999999999</v>
      </c>
      <c r="J72" s="113">
        <v>108.66496288183033</v>
      </c>
      <c r="K72" s="80">
        <v>83.30000000000001</v>
      </c>
      <c r="L72" s="113">
        <v>101.37519776073994</v>
      </c>
      <c r="M72" s="80"/>
      <c r="N72" s="113"/>
      <c r="O72" s="114">
        <v>82.17</v>
      </c>
    </row>
    <row r="73" spans="1:15" ht="15">
      <c r="A73" s="106">
        <v>15</v>
      </c>
      <c r="B73" s="112" t="s">
        <v>101</v>
      </c>
      <c r="C73" s="80">
        <v>16.839999999999996</v>
      </c>
      <c r="D73" s="113">
        <v>100</v>
      </c>
      <c r="E73" s="80">
        <v>19.6</v>
      </c>
      <c r="F73" s="113">
        <v>116.38954869358673</v>
      </c>
      <c r="G73" s="80">
        <v>18.060000000000002</v>
      </c>
      <c r="H73" s="113">
        <v>107.24465558194778</v>
      </c>
      <c r="I73" s="80">
        <v>20.500000000000004</v>
      </c>
      <c r="J73" s="113">
        <v>121.73396674584328</v>
      </c>
      <c r="K73" s="80">
        <v>17.64</v>
      </c>
      <c r="L73" s="113">
        <v>104.75059382422805</v>
      </c>
      <c r="M73" s="80"/>
      <c r="N73" s="113"/>
      <c r="O73" s="114">
        <v>16.839999999999996</v>
      </c>
    </row>
    <row r="74" spans="1:15" ht="15">
      <c r="A74" s="101">
        <v>16</v>
      </c>
      <c r="B74" s="112" t="s">
        <v>124</v>
      </c>
      <c r="C74" s="80">
        <v>3.94</v>
      </c>
      <c r="D74" s="113">
        <v>100</v>
      </c>
      <c r="E74" s="80">
        <v>3.95</v>
      </c>
      <c r="F74" s="113">
        <v>100.253807106599</v>
      </c>
      <c r="G74" s="80">
        <v>4.02</v>
      </c>
      <c r="H74" s="113">
        <v>102.03045685279186</v>
      </c>
      <c r="I74" s="80">
        <v>3.95</v>
      </c>
      <c r="J74" s="113">
        <v>100.253807106599</v>
      </c>
      <c r="K74" s="80">
        <v>3.95</v>
      </c>
      <c r="L74" s="113">
        <v>100.253807106599</v>
      </c>
      <c r="M74" s="80"/>
      <c r="N74" s="113"/>
      <c r="O74" s="114">
        <v>3.94</v>
      </c>
    </row>
    <row r="75" spans="1:15" ht="15">
      <c r="A75" s="106">
        <v>17</v>
      </c>
      <c r="B75" s="112" t="s">
        <v>102</v>
      </c>
      <c r="C75" s="80">
        <v>0.79</v>
      </c>
      <c r="D75" s="113">
        <v>100</v>
      </c>
      <c r="E75" s="80">
        <v>1.02</v>
      </c>
      <c r="F75" s="113">
        <v>129.1139240506329</v>
      </c>
      <c r="G75" s="80">
        <v>1.02</v>
      </c>
      <c r="H75" s="113">
        <v>129.1139240506329</v>
      </c>
      <c r="I75" s="80">
        <v>1.02</v>
      </c>
      <c r="J75" s="113">
        <v>129.1139240506329</v>
      </c>
      <c r="K75" s="80">
        <v>1.02</v>
      </c>
      <c r="L75" s="113">
        <v>129.1139240506329</v>
      </c>
      <c r="M75" s="80"/>
      <c r="N75" s="113"/>
      <c r="O75" s="114">
        <v>0.79</v>
      </c>
    </row>
    <row r="76" spans="1:15" ht="15">
      <c r="A76" s="101">
        <v>18</v>
      </c>
      <c r="B76" s="112" t="s">
        <v>104</v>
      </c>
      <c r="C76" s="80">
        <v>72.93999999999998</v>
      </c>
      <c r="D76" s="113">
        <v>103.6668561682774</v>
      </c>
      <c r="E76" s="80">
        <v>79.08000000000001</v>
      </c>
      <c r="F76" s="113">
        <v>112.39340534394545</v>
      </c>
      <c r="G76" s="80">
        <v>75.32999999999998</v>
      </c>
      <c r="H76" s="113">
        <v>107.06367254121658</v>
      </c>
      <c r="I76" s="80">
        <v>78.61</v>
      </c>
      <c r="J76" s="113">
        <v>111.7254121660034</v>
      </c>
      <c r="K76" s="80">
        <v>70.36</v>
      </c>
      <c r="L76" s="113">
        <v>100</v>
      </c>
      <c r="M76" s="80"/>
      <c r="N76" s="113"/>
      <c r="O76" s="114">
        <v>70.36</v>
      </c>
    </row>
    <row r="77" spans="1:15" ht="15.75" thickBot="1">
      <c r="A77" s="115">
        <v>19</v>
      </c>
      <c r="B77" s="116" t="s">
        <v>105</v>
      </c>
      <c r="C77" s="85">
        <v>18.450000000000003</v>
      </c>
      <c r="D77" s="117">
        <v>100</v>
      </c>
      <c r="E77" s="85">
        <v>19.41</v>
      </c>
      <c r="F77" s="117">
        <v>105.2032520325203</v>
      </c>
      <c r="G77" s="85">
        <v>19.019999999999996</v>
      </c>
      <c r="H77" s="117">
        <v>103.0894308943089</v>
      </c>
      <c r="I77" s="85">
        <v>20.43</v>
      </c>
      <c r="J77" s="117">
        <v>110.73170731707316</v>
      </c>
      <c r="K77" s="85">
        <v>19.919999999999998</v>
      </c>
      <c r="L77" s="117">
        <v>107.96747967479672</v>
      </c>
      <c r="M77" s="85"/>
      <c r="N77" s="117"/>
      <c r="O77" s="118">
        <v>18.450000000000003</v>
      </c>
    </row>
    <row r="78" spans="1:15" ht="15">
      <c r="A78" s="119"/>
      <c r="B78" s="120"/>
      <c r="C78" s="121"/>
      <c r="D78" s="122"/>
      <c r="E78" s="121"/>
      <c r="F78" s="122"/>
      <c r="G78" s="121"/>
      <c r="H78" s="122"/>
      <c r="I78" s="121"/>
      <c r="J78" s="122"/>
      <c r="K78" s="121"/>
      <c r="L78" s="122"/>
      <c r="M78" s="121"/>
      <c r="N78" s="122"/>
      <c r="O78" s="121"/>
    </row>
    <row r="79" spans="1:15" ht="15">
      <c r="A79" s="119"/>
      <c r="B79" s="120"/>
      <c r="C79" s="121"/>
      <c r="D79" s="122"/>
      <c r="E79" s="121"/>
      <c r="F79" s="122"/>
      <c r="G79" s="121"/>
      <c r="H79" s="122"/>
      <c r="I79" s="121"/>
      <c r="J79" s="122"/>
      <c r="K79" s="121"/>
      <c r="L79" s="122"/>
      <c r="M79" s="121"/>
      <c r="N79" s="122"/>
      <c r="O79" s="121"/>
    </row>
    <row r="80" spans="1:15" ht="20.25" customHeight="1" thickBot="1">
      <c r="A80" s="370" t="s">
        <v>147</v>
      </c>
      <c r="B80" s="371"/>
      <c r="C80" s="371"/>
      <c r="D80" s="371"/>
      <c r="E80" s="371"/>
      <c r="F80" s="371"/>
      <c r="G80" s="371"/>
      <c r="H80" s="371"/>
      <c r="I80" s="371"/>
      <c r="J80" s="371"/>
      <c r="K80" s="371"/>
      <c r="L80" s="371"/>
      <c r="M80" s="371"/>
      <c r="N80" s="371"/>
      <c r="O80" s="371"/>
    </row>
    <row r="81" spans="1:15" s="65" customFormat="1" ht="26.25" customHeight="1">
      <c r="A81" s="325" t="s">
        <v>21</v>
      </c>
      <c r="B81" s="326"/>
      <c r="C81" s="341" t="s">
        <v>75</v>
      </c>
      <c r="D81" s="336"/>
      <c r="E81" s="335" t="s">
        <v>76</v>
      </c>
      <c r="F81" s="336"/>
      <c r="G81" s="335" t="s">
        <v>77</v>
      </c>
      <c r="H81" s="336"/>
      <c r="I81" s="335" t="s">
        <v>143</v>
      </c>
      <c r="J81" s="336"/>
      <c r="K81" s="335" t="s">
        <v>78</v>
      </c>
      <c r="L81" s="336"/>
      <c r="M81" s="318" t="s">
        <v>79</v>
      </c>
      <c r="N81" s="319"/>
      <c r="O81" s="367" t="s">
        <v>28</v>
      </c>
    </row>
    <row r="82" spans="1:15" s="65" customFormat="1" ht="40.5" customHeight="1">
      <c r="A82" s="327"/>
      <c r="B82" s="328"/>
      <c r="C82" s="342"/>
      <c r="D82" s="338"/>
      <c r="E82" s="337"/>
      <c r="F82" s="338"/>
      <c r="G82" s="337"/>
      <c r="H82" s="338"/>
      <c r="I82" s="337"/>
      <c r="J82" s="338"/>
      <c r="K82" s="337"/>
      <c r="L82" s="338"/>
      <c r="M82" s="320"/>
      <c r="N82" s="321"/>
      <c r="O82" s="368"/>
    </row>
    <row r="83" spans="1:15" ht="13.5" customHeight="1" thickBot="1">
      <c r="A83" s="329"/>
      <c r="B83" s="330"/>
      <c r="C83" s="123" t="s">
        <v>29</v>
      </c>
      <c r="D83" s="124" t="s">
        <v>30</v>
      </c>
      <c r="E83" s="125" t="s">
        <v>29</v>
      </c>
      <c r="F83" s="124" t="s">
        <v>30</v>
      </c>
      <c r="G83" s="125" t="s">
        <v>29</v>
      </c>
      <c r="H83" s="124" t="s">
        <v>30</v>
      </c>
      <c r="I83" s="125" t="s">
        <v>29</v>
      </c>
      <c r="J83" s="124" t="s">
        <v>30</v>
      </c>
      <c r="K83" s="125" t="s">
        <v>29</v>
      </c>
      <c r="L83" s="124" t="s">
        <v>30</v>
      </c>
      <c r="M83" s="107" t="s">
        <v>29</v>
      </c>
      <c r="N83" s="108" t="s">
        <v>30</v>
      </c>
      <c r="O83" s="369"/>
    </row>
    <row r="84" spans="1:15" ht="15">
      <c r="A84" s="126">
        <v>1</v>
      </c>
      <c r="B84" s="127" t="s">
        <v>87</v>
      </c>
      <c r="C84" s="128">
        <v>7.87</v>
      </c>
      <c r="D84" s="129">
        <v>100</v>
      </c>
      <c r="E84" s="128">
        <v>8.41</v>
      </c>
      <c r="F84" s="129">
        <v>106.86149936467599</v>
      </c>
      <c r="G84" s="128">
        <v>8.18</v>
      </c>
      <c r="H84" s="129">
        <v>103.9390088945362</v>
      </c>
      <c r="I84" s="293" t="s">
        <v>125</v>
      </c>
      <c r="J84" s="129"/>
      <c r="K84" s="128">
        <v>8.530000000000001</v>
      </c>
      <c r="L84" s="129">
        <v>108.38627700127066</v>
      </c>
      <c r="M84" s="276">
        <v>8.35</v>
      </c>
      <c r="N84" s="81">
        <v>106.09911054637864</v>
      </c>
      <c r="O84" s="111">
        <v>7.87</v>
      </c>
    </row>
    <row r="85" spans="1:15" ht="15">
      <c r="A85" s="130">
        <v>2</v>
      </c>
      <c r="B85" s="131" t="s">
        <v>88</v>
      </c>
      <c r="C85" s="103">
        <v>4.62</v>
      </c>
      <c r="D85" s="99">
        <v>100</v>
      </c>
      <c r="E85" s="103">
        <v>5.95</v>
      </c>
      <c r="F85" s="99">
        <v>128.78787878787878</v>
      </c>
      <c r="G85" s="103">
        <v>5.42</v>
      </c>
      <c r="H85" s="99">
        <v>117.31601731601731</v>
      </c>
      <c r="I85" s="294" t="s">
        <v>126</v>
      </c>
      <c r="J85" s="99"/>
      <c r="K85" s="103">
        <v>5.73</v>
      </c>
      <c r="L85" s="99">
        <v>124.02597402597404</v>
      </c>
      <c r="M85" s="277">
        <v>5.5</v>
      </c>
      <c r="N85" s="113">
        <v>119.04761904761905</v>
      </c>
      <c r="O85" s="114">
        <v>4.62</v>
      </c>
    </row>
    <row r="86" spans="1:15" ht="15">
      <c r="A86" s="130">
        <v>3</v>
      </c>
      <c r="B86" s="131" t="s">
        <v>89</v>
      </c>
      <c r="C86" s="103">
        <v>9.030000000000001</v>
      </c>
      <c r="D86" s="99">
        <v>100</v>
      </c>
      <c r="E86" s="103">
        <v>9.15</v>
      </c>
      <c r="F86" s="99">
        <v>101.32890365448503</v>
      </c>
      <c r="G86" s="103">
        <v>10.24</v>
      </c>
      <c r="H86" s="99">
        <v>113.39977851605758</v>
      </c>
      <c r="I86" s="103" t="s">
        <v>144</v>
      </c>
      <c r="J86" s="99" t="s">
        <v>144</v>
      </c>
      <c r="K86" s="103">
        <v>10.49</v>
      </c>
      <c r="L86" s="99">
        <v>116.16832779623476</v>
      </c>
      <c r="M86" s="80">
        <v>10.39</v>
      </c>
      <c r="N86" s="113">
        <v>115.0609080841639</v>
      </c>
      <c r="O86" s="114">
        <v>9.030000000000001</v>
      </c>
    </row>
    <row r="87" spans="1:15" ht="15">
      <c r="A87" s="130">
        <v>4</v>
      </c>
      <c r="B87" s="131" t="s">
        <v>145</v>
      </c>
      <c r="C87" s="103">
        <v>100.71000000000001</v>
      </c>
      <c r="D87" s="99">
        <v>100</v>
      </c>
      <c r="E87" s="103">
        <v>122.45</v>
      </c>
      <c r="F87" s="99">
        <v>121.58673418727037</v>
      </c>
      <c r="G87" s="103">
        <v>118.50999999999999</v>
      </c>
      <c r="H87" s="99">
        <v>117.67451097209809</v>
      </c>
      <c r="I87" s="103" t="s">
        <v>144</v>
      </c>
      <c r="J87" s="99" t="s">
        <v>144</v>
      </c>
      <c r="K87" s="103">
        <v>119.07000000000004</v>
      </c>
      <c r="L87" s="99">
        <v>118.230563002681</v>
      </c>
      <c r="M87" s="80">
        <v>114.67000000000003</v>
      </c>
      <c r="N87" s="113">
        <v>113.86158276238707</v>
      </c>
      <c r="O87" s="114">
        <v>100.71000000000001</v>
      </c>
    </row>
    <row r="88" spans="1:15" ht="15">
      <c r="A88" s="130">
        <v>5</v>
      </c>
      <c r="B88" s="131" t="s">
        <v>91</v>
      </c>
      <c r="C88" s="103">
        <v>15.379999999999997</v>
      </c>
      <c r="D88" s="99">
        <v>100</v>
      </c>
      <c r="E88" s="103">
        <v>16.880000000000003</v>
      </c>
      <c r="F88" s="99">
        <v>109.75292587776337</v>
      </c>
      <c r="G88" s="103">
        <v>15.910000000000004</v>
      </c>
      <c r="H88" s="99">
        <v>103.44603381014308</v>
      </c>
      <c r="I88" s="103" t="s">
        <v>144</v>
      </c>
      <c r="J88" s="99" t="s">
        <v>144</v>
      </c>
      <c r="K88" s="103">
        <v>17.19</v>
      </c>
      <c r="L88" s="99">
        <v>111.76853055916777</v>
      </c>
      <c r="M88" s="80">
        <v>16.38</v>
      </c>
      <c r="N88" s="113">
        <v>106.50195058517558</v>
      </c>
      <c r="O88" s="114">
        <v>15.379999999999997</v>
      </c>
    </row>
    <row r="89" spans="1:15" ht="15">
      <c r="A89" s="130">
        <v>6</v>
      </c>
      <c r="B89" s="131" t="s">
        <v>92</v>
      </c>
      <c r="C89" s="103">
        <v>51.64</v>
      </c>
      <c r="D89" s="99">
        <v>100</v>
      </c>
      <c r="E89" s="103">
        <v>58.199999999999996</v>
      </c>
      <c r="F89" s="99">
        <v>112.70333075135552</v>
      </c>
      <c r="G89" s="103">
        <v>56.42</v>
      </c>
      <c r="H89" s="99">
        <v>109.2563903950426</v>
      </c>
      <c r="I89" s="103" t="s">
        <v>144</v>
      </c>
      <c r="J89" s="99" t="s">
        <v>144</v>
      </c>
      <c r="K89" s="103">
        <v>56.5</v>
      </c>
      <c r="L89" s="99">
        <v>109.41130906274206</v>
      </c>
      <c r="M89" s="80">
        <v>55.35</v>
      </c>
      <c r="N89" s="113">
        <v>107.18435321456236</v>
      </c>
      <c r="O89" s="114">
        <v>51.64</v>
      </c>
    </row>
    <row r="90" spans="1:15" ht="15">
      <c r="A90" s="130">
        <v>7</v>
      </c>
      <c r="B90" s="131" t="s">
        <v>93</v>
      </c>
      <c r="C90" s="103">
        <v>10.34</v>
      </c>
      <c r="D90" s="99">
        <v>100</v>
      </c>
      <c r="E90" s="103">
        <v>11.969999999999999</v>
      </c>
      <c r="F90" s="99">
        <v>115.7640232108317</v>
      </c>
      <c r="G90" s="103">
        <v>10.52</v>
      </c>
      <c r="H90" s="99">
        <v>101.74081237911025</v>
      </c>
      <c r="I90" s="103" t="s">
        <v>144</v>
      </c>
      <c r="J90" s="99" t="s">
        <v>144</v>
      </c>
      <c r="K90" s="103">
        <v>12.43</v>
      </c>
      <c r="L90" s="99">
        <v>120.2127659574468</v>
      </c>
      <c r="M90" s="80">
        <v>10.76</v>
      </c>
      <c r="N90" s="113">
        <v>104.06189555125724</v>
      </c>
      <c r="O90" s="114">
        <v>10.34</v>
      </c>
    </row>
    <row r="91" spans="1:15" ht="15">
      <c r="A91" s="130">
        <v>8</v>
      </c>
      <c r="B91" s="131" t="s">
        <v>94</v>
      </c>
      <c r="C91" s="103">
        <v>27.02</v>
      </c>
      <c r="D91" s="99">
        <v>100</v>
      </c>
      <c r="E91" s="103">
        <v>29.82</v>
      </c>
      <c r="F91" s="99">
        <v>110.36269430051813</v>
      </c>
      <c r="G91" s="103">
        <v>29.37</v>
      </c>
      <c r="H91" s="99">
        <v>108.69726128793486</v>
      </c>
      <c r="I91" s="103" t="s">
        <v>144</v>
      </c>
      <c r="J91" s="99" t="s">
        <v>144</v>
      </c>
      <c r="K91" s="103">
        <v>29.44</v>
      </c>
      <c r="L91" s="99">
        <v>108.95632864544783</v>
      </c>
      <c r="M91" s="80">
        <v>29</v>
      </c>
      <c r="N91" s="113">
        <v>107.3279052553664</v>
      </c>
      <c r="O91" s="114">
        <v>27.02</v>
      </c>
    </row>
    <row r="92" spans="1:15" ht="15">
      <c r="A92" s="130">
        <v>9</v>
      </c>
      <c r="B92" s="131" t="s">
        <v>146</v>
      </c>
      <c r="C92" s="103">
        <v>19.090000000000003</v>
      </c>
      <c r="D92" s="99">
        <v>100</v>
      </c>
      <c r="E92" s="103">
        <v>21.630000000000003</v>
      </c>
      <c r="F92" s="99">
        <v>113.30539549502356</v>
      </c>
      <c r="G92" s="103">
        <v>20.449999999999996</v>
      </c>
      <c r="H92" s="99">
        <v>107.12414876898895</v>
      </c>
      <c r="I92" s="103" t="s">
        <v>144</v>
      </c>
      <c r="J92" s="99" t="s">
        <v>144</v>
      </c>
      <c r="K92" s="103">
        <v>21.18</v>
      </c>
      <c r="L92" s="99">
        <v>110.9481403876375</v>
      </c>
      <c r="M92" s="80">
        <v>19.800000000000004</v>
      </c>
      <c r="N92" s="113">
        <v>103.71922472498692</v>
      </c>
      <c r="O92" s="114">
        <v>19.090000000000003</v>
      </c>
    </row>
    <row r="93" spans="1:15" ht="15">
      <c r="A93" s="130">
        <v>10</v>
      </c>
      <c r="B93" s="131" t="s">
        <v>96</v>
      </c>
      <c r="C93" s="103">
        <v>37.69</v>
      </c>
      <c r="D93" s="99">
        <v>100</v>
      </c>
      <c r="E93" s="103">
        <v>46.59</v>
      </c>
      <c r="F93" s="99">
        <v>123.61369063412046</v>
      </c>
      <c r="G93" s="103">
        <v>42.53</v>
      </c>
      <c r="H93" s="99">
        <v>112.84160254709472</v>
      </c>
      <c r="I93" s="103" t="s">
        <v>144</v>
      </c>
      <c r="J93" s="99" t="s">
        <v>144</v>
      </c>
      <c r="K93" s="103">
        <v>43.650000000000006</v>
      </c>
      <c r="L93" s="99">
        <v>115.81321305386045</v>
      </c>
      <c r="M93" s="80">
        <v>37.449999999999996</v>
      </c>
      <c r="N93" s="113">
        <v>99.36322631997876</v>
      </c>
      <c r="O93" s="114">
        <v>37.69</v>
      </c>
    </row>
    <row r="94" spans="1:15" ht="15">
      <c r="A94" s="130">
        <v>11</v>
      </c>
      <c r="B94" s="131" t="s">
        <v>97</v>
      </c>
      <c r="C94" s="103">
        <v>26.349999999999998</v>
      </c>
      <c r="D94" s="99">
        <v>100</v>
      </c>
      <c r="E94" s="103">
        <v>29.400000000000002</v>
      </c>
      <c r="F94" s="99">
        <v>111.57495256166985</v>
      </c>
      <c r="G94" s="103">
        <v>28.000000000000004</v>
      </c>
      <c r="H94" s="99">
        <v>106.26185958254271</v>
      </c>
      <c r="I94" s="103" t="s">
        <v>144</v>
      </c>
      <c r="J94" s="99" t="s">
        <v>144</v>
      </c>
      <c r="K94" s="103">
        <v>28.540000000000003</v>
      </c>
      <c r="L94" s="99">
        <v>108.31119544592032</v>
      </c>
      <c r="M94" s="80">
        <v>27.039999999999996</v>
      </c>
      <c r="N94" s="113">
        <v>102.61859582542694</v>
      </c>
      <c r="O94" s="114">
        <v>26.349999999999998</v>
      </c>
    </row>
    <row r="95" spans="1:15" ht="15">
      <c r="A95" s="130">
        <v>12</v>
      </c>
      <c r="B95" s="131" t="s">
        <v>98</v>
      </c>
      <c r="C95" s="103">
        <v>19.78</v>
      </c>
      <c r="D95" s="99">
        <v>102.06398348813208</v>
      </c>
      <c r="E95" s="103">
        <v>21.080000000000002</v>
      </c>
      <c r="F95" s="99">
        <v>108.77192982456141</v>
      </c>
      <c r="G95" s="103">
        <v>19.380000000000003</v>
      </c>
      <c r="H95" s="99">
        <v>100</v>
      </c>
      <c r="I95" s="103" t="s">
        <v>144</v>
      </c>
      <c r="J95" s="99" t="s">
        <v>144</v>
      </c>
      <c r="K95" s="103">
        <v>20.549999999999997</v>
      </c>
      <c r="L95" s="99">
        <v>106.03715170278636</v>
      </c>
      <c r="M95" s="80">
        <v>18.61</v>
      </c>
      <c r="N95" s="113">
        <v>96.0268317853457</v>
      </c>
      <c r="O95" s="114">
        <v>19.380000000000003</v>
      </c>
    </row>
    <row r="96" spans="1:15" ht="15">
      <c r="A96" s="130">
        <v>13</v>
      </c>
      <c r="B96" s="131" t="s">
        <v>100</v>
      </c>
      <c r="C96" s="103">
        <v>15.36</v>
      </c>
      <c r="D96" s="99">
        <v>100</v>
      </c>
      <c r="E96" s="103">
        <v>18.560000000000002</v>
      </c>
      <c r="F96" s="99">
        <v>120.83333333333334</v>
      </c>
      <c r="G96" s="103">
        <v>16.88</v>
      </c>
      <c r="H96" s="99">
        <v>109.89583333333333</v>
      </c>
      <c r="I96" s="103" t="s">
        <v>144</v>
      </c>
      <c r="J96" s="99" t="s">
        <v>144</v>
      </c>
      <c r="K96" s="103">
        <v>15.530000000000003</v>
      </c>
      <c r="L96" s="99">
        <v>101.10677083333334</v>
      </c>
      <c r="M96" s="80">
        <v>15.18</v>
      </c>
      <c r="N96" s="113">
        <v>98.828125</v>
      </c>
      <c r="O96" s="114">
        <v>15.36</v>
      </c>
    </row>
    <row r="97" spans="1:15" ht="15">
      <c r="A97" s="130">
        <v>14</v>
      </c>
      <c r="B97" s="131" t="s">
        <v>103</v>
      </c>
      <c r="C97" s="103">
        <v>40.32000000000001</v>
      </c>
      <c r="D97" s="99">
        <v>100</v>
      </c>
      <c r="E97" s="103">
        <v>45.08</v>
      </c>
      <c r="F97" s="99">
        <v>111.80555555555554</v>
      </c>
      <c r="G97" s="103">
        <v>43.11</v>
      </c>
      <c r="H97" s="99">
        <v>106.91964285714283</v>
      </c>
      <c r="I97" s="103" t="s">
        <v>144</v>
      </c>
      <c r="J97" s="99" t="s">
        <v>144</v>
      </c>
      <c r="K97" s="103">
        <v>43.25</v>
      </c>
      <c r="L97" s="99">
        <v>107.26686507936508</v>
      </c>
      <c r="M97" s="80">
        <v>42.49999999999999</v>
      </c>
      <c r="N97" s="113">
        <v>105.406746031746</v>
      </c>
      <c r="O97" s="114">
        <v>40.32000000000001</v>
      </c>
    </row>
    <row r="98" spans="1:15" ht="15">
      <c r="A98" s="130">
        <v>15</v>
      </c>
      <c r="B98" s="131" t="s">
        <v>101</v>
      </c>
      <c r="C98" s="103">
        <v>13.89</v>
      </c>
      <c r="D98" s="99">
        <v>100</v>
      </c>
      <c r="E98" s="103">
        <v>15.849999999999998</v>
      </c>
      <c r="F98" s="99">
        <v>114.11087113030956</v>
      </c>
      <c r="G98" s="103">
        <v>14.51</v>
      </c>
      <c r="H98" s="99">
        <v>104.46364290856731</v>
      </c>
      <c r="I98" s="103" t="s">
        <v>144</v>
      </c>
      <c r="J98" s="99" t="s">
        <v>144</v>
      </c>
      <c r="K98" s="103">
        <v>15.65</v>
      </c>
      <c r="L98" s="99">
        <v>112.67098632109432</v>
      </c>
      <c r="M98" s="80">
        <v>15.28</v>
      </c>
      <c r="N98" s="113">
        <v>110.00719942404606</v>
      </c>
      <c r="O98" s="114">
        <v>13.89</v>
      </c>
    </row>
    <row r="99" spans="1:15" ht="15">
      <c r="A99" s="130">
        <v>16</v>
      </c>
      <c r="B99" s="131" t="s">
        <v>108</v>
      </c>
      <c r="C99" s="103">
        <v>9.41</v>
      </c>
      <c r="D99" s="99">
        <v>100</v>
      </c>
      <c r="E99" s="103">
        <v>9.9</v>
      </c>
      <c r="F99" s="99">
        <v>105.20722635494155</v>
      </c>
      <c r="G99" s="103">
        <v>9.95</v>
      </c>
      <c r="H99" s="99">
        <v>105.7385759829968</v>
      </c>
      <c r="I99" s="103" t="s">
        <v>144</v>
      </c>
      <c r="J99" s="99" t="s">
        <v>144</v>
      </c>
      <c r="K99" s="103">
        <v>9.97</v>
      </c>
      <c r="L99" s="99">
        <v>105.95111583421892</v>
      </c>
      <c r="M99" s="80">
        <v>9.88</v>
      </c>
      <c r="N99" s="113">
        <v>104.99468650371946</v>
      </c>
      <c r="O99" s="114">
        <v>9.41</v>
      </c>
    </row>
    <row r="100" spans="1:15" ht="15">
      <c r="A100" s="130">
        <v>17</v>
      </c>
      <c r="B100" s="131" t="s">
        <v>104</v>
      </c>
      <c r="C100" s="103">
        <v>96.37</v>
      </c>
      <c r="D100" s="99">
        <v>100</v>
      </c>
      <c r="E100" s="103">
        <v>106.02000000000001</v>
      </c>
      <c r="F100" s="99">
        <v>110.01348967521014</v>
      </c>
      <c r="G100" s="103">
        <v>105.92</v>
      </c>
      <c r="H100" s="99">
        <v>109.90972294282453</v>
      </c>
      <c r="I100" s="103" t="s">
        <v>144</v>
      </c>
      <c r="J100" s="99" t="s">
        <v>144</v>
      </c>
      <c r="K100" s="103">
        <v>105.85000000000001</v>
      </c>
      <c r="L100" s="99">
        <v>109.83708623015463</v>
      </c>
      <c r="M100" s="80">
        <v>103.37</v>
      </c>
      <c r="N100" s="113">
        <v>107.2636712669918</v>
      </c>
      <c r="O100" s="114">
        <v>96.37</v>
      </c>
    </row>
    <row r="101" spans="1:15" ht="15.75" thickBot="1">
      <c r="A101" s="132">
        <v>18</v>
      </c>
      <c r="B101" s="133" t="s">
        <v>105</v>
      </c>
      <c r="C101" s="134">
        <v>33.98</v>
      </c>
      <c r="D101" s="135">
        <v>100</v>
      </c>
      <c r="E101" s="134">
        <v>37.86</v>
      </c>
      <c r="F101" s="135">
        <v>111.41848145968218</v>
      </c>
      <c r="G101" s="134">
        <v>36.43</v>
      </c>
      <c r="H101" s="135">
        <v>107.2101236021189</v>
      </c>
      <c r="I101" s="134" t="s">
        <v>144</v>
      </c>
      <c r="J101" s="135" t="s">
        <v>144</v>
      </c>
      <c r="K101" s="134">
        <v>37.34</v>
      </c>
      <c r="L101" s="135">
        <v>109.88816951147736</v>
      </c>
      <c r="M101" s="85">
        <v>37.06999999999999</v>
      </c>
      <c r="N101" s="117">
        <v>109.0935844614479</v>
      </c>
      <c r="O101" s="118">
        <v>33.98</v>
      </c>
    </row>
    <row r="102" spans="1:15" ht="15">
      <c r="A102" s="136"/>
      <c r="B102" s="120"/>
      <c r="C102" s="121"/>
      <c r="D102" s="122"/>
      <c r="E102" s="121"/>
      <c r="F102" s="122"/>
      <c r="G102" s="121"/>
      <c r="H102" s="122"/>
      <c r="I102" s="121"/>
      <c r="J102" s="122"/>
      <c r="K102" s="121"/>
      <c r="L102" s="122"/>
      <c r="M102" s="121"/>
      <c r="N102" s="122"/>
      <c r="O102" s="121"/>
    </row>
    <row r="103" spans="1:15" ht="15.75" thickBot="1">
      <c r="A103" s="136"/>
      <c r="B103" s="120"/>
      <c r="C103" s="121"/>
      <c r="D103" s="122"/>
      <c r="E103" s="121"/>
      <c r="F103" s="122"/>
      <c r="G103" s="121"/>
      <c r="H103" s="122"/>
      <c r="I103" s="121"/>
      <c r="J103" s="122"/>
      <c r="K103" s="121"/>
      <c r="L103" s="122"/>
      <c r="M103" s="121"/>
      <c r="N103" s="122"/>
      <c r="O103" s="121"/>
    </row>
    <row r="104" spans="1:9" ht="15.75" thickBot="1">
      <c r="A104" s="322" t="s">
        <v>86</v>
      </c>
      <c r="B104" s="323"/>
      <c r="C104" s="323"/>
      <c r="D104" s="323"/>
      <c r="E104" s="323"/>
      <c r="F104" s="323"/>
      <c r="G104" s="323"/>
      <c r="H104" s="323"/>
      <c r="I104" s="324"/>
    </row>
    <row r="105" spans="1:9" ht="12.75">
      <c r="A105" s="325" t="s">
        <v>21</v>
      </c>
      <c r="B105" s="326"/>
      <c r="C105" s="331" t="s">
        <v>43</v>
      </c>
      <c r="D105" s="332"/>
      <c r="E105" s="335" t="s">
        <v>44</v>
      </c>
      <c r="F105" s="336"/>
      <c r="G105" s="335" t="s">
        <v>45</v>
      </c>
      <c r="H105" s="336"/>
      <c r="I105" s="339" t="s">
        <v>28</v>
      </c>
    </row>
    <row r="106" spans="1:9" ht="47.25" customHeight="1">
      <c r="A106" s="327"/>
      <c r="B106" s="328"/>
      <c r="C106" s="333"/>
      <c r="D106" s="334"/>
      <c r="E106" s="337"/>
      <c r="F106" s="338"/>
      <c r="G106" s="337"/>
      <c r="H106" s="338"/>
      <c r="I106" s="340"/>
    </row>
    <row r="107" spans="1:9" ht="13.5" thickBot="1">
      <c r="A107" s="329"/>
      <c r="B107" s="330"/>
      <c r="C107" s="123" t="s">
        <v>29</v>
      </c>
      <c r="D107" s="124" t="s">
        <v>30</v>
      </c>
      <c r="E107" s="125" t="s">
        <v>29</v>
      </c>
      <c r="F107" s="124" t="s">
        <v>30</v>
      </c>
      <c r="G107" s="125" t="s">
        <v>29</v>
      </c>
      <c r="H107" s="124" t="s">
        <v>30</v>
      </c>
      <c r="I107" s="340"/>
    </row>
    <row r="108" spans="1:9" ht="15">
      <c r="A108" s="126">
        <v>1</v>
      </c>
      <c r="B108" s="127" t="s">
        <v>87</v>
      </c>
      <c r="C108" s="137">
        <v>6.7700000000000005</v>
      </c>
      <c r="D108" s="138">
        <v>100</v>
      </c>
      <c r="E108" s="137">
        <v>7.01</v>
      </c>
      <c r="F108" s="138">
        <v>103.54505169867059</v>
      </c>
      <c r="G108" s="137">
        <v>6.879999999999999</v>
      </c>
      <c r="H108" s="138">
        <v>101.62481536189067</v>
      </c>
      <c r="I108" s="139">
        <v>6.7700000000000005</v>
      </c>
    </row>
    <row r="109" spans="1:9" ht="15">
      <c r="A109" s="130">
        <v>2</v>
      </c>
      <c r="B109" s="131" t="s">
        <v>88</v>
      </c>
      <c r="C109" s="140">
        <v>4.720000000000001</v>
      </c>
      <c r="D109" s="141">
        <v>100</v>
      </c>
      <c r="E109" s="140">
        <v>5.42</v>
      </c>
      <c r="F109" s="141">
        <v>114.83050847457625</v>
      </c>
      <c r="G109" s="140">
        <v>5.35</v>
      </c>
      <c r="H109" s="141">
        <v>113.34745762711862</v>
      </c>
      <c r="I109" s="142">
        <v>4.720000000000001</v>
      </c>
    </row>
    <row r="110" spans="1:9" ht="15">
      <c r="A110" s="255">
        <v>3</v>
      </c>
      <c r="B110" s="131" t="s">
        <v>89</v>
      </c>
      <c r="C110" s="140">
        <v>10.52</v>
      </c>
      <c r="D110" s="141">
        <v>125.08917954815695</v>
      </c>
      <c r="E110" s="140">
        <v>11.75</v>
      </c>
      <c r="F110" s="141">
        <v>139.71462544589775</v>
      </c>
      <c r="G110" s="140">
        <v>8.41</v>
      </c>
      <c r="H110" s="141">
        <v>100</v>
      </c>
      <c r="I110" s="142">
        <v>8.41</v>
      </c>
    </row>
    <row r="111" spans="1:9" ht="15">
      <c r="A111" s="130">
        <v>4</v>
      </c>
      <c r="B111" s="131" t="s">
        <v>90</v>
      </c>
      <c r="C111" s="140">
        <v>173.88000000000002</v>
      </c>
      <c r="D111" s="141">
        <v>103.66042685107905</v>
      </c>
      <c r="E111" s="140">
        <v>184.24999999999997</v>
      </c>
      <c r="F111" s="141">
        <v>109.84261356861809</v>
      </c>
      <c r="G111" s="140">
        <v>167.74</v>
      </c>
      <c r="H111" s="141">
        <v>100</v>
      </c>
      <c r="I111" s="142">
        <v>167.74</v>
      </c>
    </row>
    <row r="112" spans="1:9" ht="15">
      <c r="A112" s="255">
        <v>5</v>
      </c>
      <c r="B112" s="131" t="s">
        <v>91</v>
      </c>
      <c r="C112" s="140">
        <v>15.599999999999998</v>
      </c>
      <c r="D112" s="141">
        <v>100.71013557133632</v>
      </c>
      <c r="E112" s="140">
        <v>16.8</v>
      </c>
      <c r="F112" s="141">
        <v>108.45706907682376</v>
      </c>
      <c r="G112" s="140">
        <v>15.49</v>
      </c>
      <c r="H112" s="141">
        <v>100</v>
      </c>
      <c r="I112" s="142">
        <v>15.49</v>
      </c>
    </row>
    <row r="113" spans="1:9" ht="15">
      <c r="A113" s="130">
        <v>6</v>
      </c>
      <c r="B113" s="131" t="s">
        <v>92</v>
      </c>
      <c r="C113" s="140">
        <v>55.230000000000004</v>
      </c>
      <c r="D113" s="141">
        <v>100</v>
      </c>
      <c r="E113" s="140">
        <v>61.209999999999994</v>
      </c>
      <c r="F113" s="141">
        <v>110.82744885026253</v>
      </c>
      <c r="G113" s="140">
        <v>60.589999999999996</v>
      </c>
      <c r="H113" s="141">
        <v>109.70487054137243</v>
      </c>
      <c r="I113" s="142">
        <v>55.230000000000004</v>
      </c>
    </row>
    <row r="114" spans="1:9" ht="15">
      <c r="A114" s="255">
        <v>7</v>
      </c>
      <c r="B114" s="131" t="s">
        <v>93</v>
      </c>
      <c r="C114" s="140">
        <v>5.41</v>
      </c>
      <c r="D114" s="141">
        <v>106.496062992126</v>
      </c>
      <c r="E114" s="140">
        <v>5.64</v>
      </c>
      <c r="F114" s="141">
        <v>111.0236220472441</v>
      </c>
      <c r="G114" s="140">
        <v>5.08</v>
      </c>
      <c r="H114" s="141">
        <v>100</v>
      </c>
      <c r="I114" s="142">
        <v>5.08</v>
      </c>
    </row>
    <row r="115" spans="1:9" ht="15">
      <c r="A115" s="130">
        <v>8</v>
      </c>
      <c r="B115" s="131" t="s">
        <v>94</v>
      </c>
      <c r="C115" s="140">
        <v>27.96</v>
      </c>
      <c r="D115" s="141">
        <v>103.2496307237814</v>
      </c>
      <c r="E115" s="140">
        <v>31.040000000000003</v>
      </c>
      <c r="F115" s="141">
        <v>114.62333825701624</v>
      </c>
      <c r="G115" s="140">
        <v>27.080000000000002</v>
      </c>
      <c r="H115" s="141">
        <v>100</v>
      </c>
      <c r="I115" s="142">
        <v>27.080000000000002</v>
      </c>
    </row>
    <row r="116" spans="1:9" ht="15">
      <c r="A116" s="255">
        <v>9</v>
      </c>
      <c r="B116" s="131" t="s">
        <v>95</v>
      </c>
      <c r="C116" s="140">
        <v>17.33</v>
      </c>
      <c r="D116" s="141">
        <v>100</v>
      </c>
      <c r="E116" s="140">
        <v>18.51</v>
      </c>
      <c r="F116" s="141">
        <v>106.80900173110214</v>
      </c>
      <c r="G116" s="140">
        <v>18</v>
      </c>
      <c r="H116" s="141">
        <v>103.86612810155799</v>
      </c>
      <c r="I116" s="142">
        <v>17.33</v>
      </c>
    </row>
    <row r="117" spans="1:9" ht="15">
      <c r="A117" s="130">
        <v>10</v>
      </c>
      <c r="B117" s="131" t="s">
        <v>96</v>
      </c>
      <c r="C117" s="140">
        <v>36.1</v>
      </c>
      <c r="D117" s="141">
        <v>110.09454101860324</v>
      </c>
      <c r="E117" s="140">
        <v>37.57</v>
      </c>
      <c r="F117" s="141">
        <v>114.57761512656297</v>
      </c>
      <c r="G117" s="140">
        <v>32.79</v>
      </c>
      <c r="H117" s="141">
        <v>100</v>
      </c>
      <c r="I117" s="142">
        <v>32.79</v>
      </c>
    </row>
    <row r="118" spans="1:9" ht="15">
      <c r="A118" s="255">
        <v>11</v>
      </c>
      <c r="B118" s="131" t="s">
        <v>97</v>
      </c>
      <c r="C118" s="140">
        <v>30.16</v>
      </c>
      <c r="D118" s="141">
        <v>105.63922942206653</v>
      </c>
      <c r="E118" s="140">
        <v>31.410000000000004</v>
      </c>
      <c r="F118" s="141">
        <v>110.01751313485116</v>
      </c>
      <c r="G118" s="140">
        <v>28.55</v>
      </c>
      <c r="H118" s="141">
        <v>100</v>
      </c>
      <c r="I118" s="142">
        <v>28.55</v>
      </c>
    </row>
    <row r="119" spans="1:9" ht="15">
      <c r="A119" s="130">
        <v>12</v>
      </c>
      <c r="B119" s="131" t="s">
        <v>98</v>
      </c>
      <c r="C119" s="140">
        <v>20.86</v>
      </c>
      <c r="D119" s="141">
        <v>110.8984582668793</v>
      </c>
      <c r="E119" s="140">
        <v>20.7</v>
      </c>
      <c r="F119" s="141">
        <v>110.04784688995213</v>
      </c>
      <c r="G119" s="140">
        <v>18.810000000000002</v>
      </c>
      <c r="H119" s="141">
        <v>100</v>
      </c>
      <c r="I119" s="142">
        <v>18.810000000000002</v>
      </c>
    </row>
    <row r="120" spans="1:9" ht="15">
      <c r="A120" s="255">
        <v>13</v>
      </c>
      <c r="B120" s="131" t="s">
        <v>99</v>
      </c>
      <c r="C120" s="140">
        <v>5.25</v>
      </c>
      <c r="D120" s="141">
        <v>103.1434184675835</v>
      </c>
      <c r="E120" s="140">
        <v>5.75</v>
      </c>
      <c r="F120" s="141">
        <v>112.96660117878193</v>
      </c>
      <c r="G120" s="140">
        <v>5.09</v>
      </c>
      <c r="H120" s="141">
        <v>100</v>
      </c>
      <c r="I120" s="142">
        <v>5.09</v>
      </c>
    </row>
    <row r="121" spans="1:9" ht="15">
      <c r="A121" s="130">
        <v>14</v>
      </c>
      <c r="B121" s="131" t="s">
        <v>100</v>
      </c>
      <c r="C121" s="140">
        <v>17.18</v>
      </c>
      <c r="D121" s="141">
        <v>100</v>
      </c>
      <c r="E121" s="140">
        <v>20.220000000000002</v>
      </c>
      <c r="F121" s="141">
        <v>117.69499417927824</v>
      </c>
      <c r="G121" s="140">
        <v>18.279999999999998</v>
      </c>
      <c r="H121" s="141">
        <v>106.40279394644934</v>
      </c>
      <c r="I121" s="142">
        <v>17.18</v>
      </c>
    </row>
    <row r="122" spans="1:9" ht="15">
      <c r="A122" s="255">
        <v>15</v>
      </c>
      <c r="B122" s="131" t="s">
        <v>101</v>
      </c>
      <c r="C122" s="140">
        <v>26.240000000000006</v>
      </c>
      <c r="D122" s="141">
        <v>102.98273155416015</v>
      </c>
      <c r="E122" s="140">
        <v>27.160000000000004</v>
      </c>
      <c r="F122" s="141">
        <v>106.59340659340661</v>
      </c>
      <c r="G122" s="140">
        <v>25.48</v>
      </c>
      <c r="H122" s="141">
        <v>100</v>
      </c>
      <c r="I122" s="142">
        <v>25.48</v>
      </c>
    </row>
    <row r="123" spans="1:9" ht="15">
      <c r="A123" s="130">
        <v>16</v>
      </c>
      <c r="B123" s="131" t="s">
        <v>102</v>
      </c>
      <c r="C123" s="140">
        <v>2.77</v>
      </c>
      <c r="D123" s="141">
        <v>100</v>
      </c>
      <c r="E123" s="140">
        <v>3.0700000000000003</v>
      </c>
      <c r="F123" s="141">
        <v>110.83032490974729</v>
      </c>
      <c r="G123" s="140">
        <v>3.0300000000000002</v>
      </c>
      <c r="H123" s="141">
        <v>109.38628158844766</v>
      </c>
      <c r="I123" s="142">
        <v>2.77</v>
      </c>
    </row>
    <row r="124" spans="1:9" ht="15">
      <c r="A124" s="255">
        <v>17</v>
      </c>
      <c r="B124" s="131" t="s">
        <v>103</v>
      </c>
      <c r="C124" s="140">
        <v>93.67</v>
      </c>
      <c r="D124" s="141">
        <v>100</v>
      </c>
      <c r="E124" s="140">
        <v>97.14999999999998</v>
      </c>
      <c r="F124" s="141">
        <v>103.71517027863774</v>
      </c>
      <c r="G124" s="140">
        <v>95.64999999999999</v>
      </c>
      <c r="H124" s="141">
        <v>102.11380377922492</v>
      </c>
      <c r="I124" s="142">
        <v>93.67</v>
      </c>
    </row>
    <row r="125" spans="1:9" ht="15">
      <c r="A125" s="255">
        <v>18</v>
      </c>
      <c r="B125" s="131" t="s">
        <v>104</v>
      </c>
      <c r="C125" s="140">
        <v>94.44999999999999</v>
      </c>
      <c r="D125" s="141">
        <v>103.08884523029904</v>
      </c>
      <c r="E125" s="140">
        <v>98.41999999999999</v>
      </c>
      <c r="F125" s="141">
        <v>107.42196027068324</v>
      </c>
      <c r="G125" s="140">
        <v>91.62</v>
      </c>
      <c r="H125" s="141">
        <v>100</v>
      </c>
      <c r="I125" s="142">
        <v>91.62</v>
      </c>
    </row>
    <row r="126" spans="1:9" ht="15.75" thickBot="1">
      <c r="A126" s="132">
        <v>19</v>
      </c>
      <c r="B126" s="133" t="s">
        <v>105</v>
      </c>
      <c r="C126" s="143">
        <v>28.220000000000002</v>
      </c>
      <c r="D126" s="273">
        <v>100</v>
      </c>
      <c r="E126" s="143">
        <v>29.929999999999996</v>
      </c>
      <c r="F126" s="273">
        <v>106.05953224663358</v>
      </c>
      <c r="G126" s="143">
        <v>28.56</v>
      </c>
      <c r="H126" s="273">
        <v>101.20481927710843</v>
      </c>
      <c r="I126" s="144">
        <v>28.220000000000002</v>
      </c>
    </row>
  </sheetData>
  <sheetProtection/>
  <mergeCells count="43">
    <mergeCell ref="K31:L32"/>
    <mergeCell ref="M31:N32"/>
    <mergeCell ref="M6:N7"/>
    <mergeCell ref="O81:O83"/>
    <mergeCell ref="A80:O80"/>
    <mergeCell ref="A2:O2"/>
    <mergeCell ref="A5:O5"/>
    <mergeCell ref="A6:B8"/>
    <mergeCell ref="C6:D7"/>
    <mergeCell ref="E6:F7"/>
    <mergeCell ref="K56:L57"/>
    <mergeCell ref="M56:N57"/>
    <mergeCell ref="O56:O58"/>
    <mergeCell ref="O6:O8"/>
    <mergeCell ref="A30:O30"/>
    <mergeCell ref="A31:B33"/>
    <mergeCell ref="C31:D32"/>
    <mergeCell ref="E31:F32"/>
    <mergeCell ref="G31:H32"/>
    <mergeCell ref="G6:H7"/>
    <mergeCell ref="I6:J7"/>
    <mergeCell ref="K6:L7"/>
    <mergeCell ref="I31:J32"/>
    <mergeCell ref="G81:H82"/>
    <mergeCell ref="I81:J82"/>
    <mergeCell ref="K81:L82"/>
    <mergeCell ref="O31:O33"/>
    <mergeCell ref="A55:O55"/>
    <mergeCell ref="A56:B58"/>
    <mergeCell ref="C56:D57"/>
    <mergeCell ref="E56:F57"/>
    <mergeCell ref="G56:H57"/>
    <mergeCell ref="I56:J57"/>
    <mergeCell ref="M81:N82"/>
    <mergeCell ref="A104:I104"/>
    <mergeCell ref="A105:B107"/>
    <mergeCell ref="C105:D106"/>
    <mergeCell ref="E105:F106"/>
    <mergeCell ref="G105:H106"/>
    <mergeCell ref="I105:I107"/>
    <mergeCell ref="A81:B83"/>
    <mergeCell ref="C81:D82"/>
    <mergeCell ref="E81:F82"/>
  </mergeCells>
  <conditionalFormatting sqref="D108:D126 H108:H126 F108:F126 N102:N103 D84:D103 J84:J103 L84:L103 F84:F103 H84:H103 N59:N79 L59:L79 H59:H79 F59:F79 D59:D79 J59:J79 D9:F29 J9:L29 H9:H29 N9:N29 D34:D54 N34:N54 L34:L54 J34:J54 H34:H54 F34:F54">
    <cfRule type="cellIs" priority="3" dxfId="24" operator="equal" stopIfTrue="1">
      <formula>100</formula>
    </cfRule>
  </conditionalFormatting>
  <conditionalFormatting sqref="N84:N101">
    <cfRule type="cellIs" priority="1" dxfId="24" operator="equal" stopIfTrue="1">
      <formula>100</formula>
    </cfRule>
  </conditionalFormatting>
  <printOptions horizontalCentered="1"/>
  <pageMargins left="0.3937007874015748" right="0.5511811023622047" top="0.4330708661417323" bottom="0.35433070866141736" header="0.5118110236220472" footer="0.1968503937007874"/>
  <pageSetup horizontalDpi="300" verticalDpi="300" orientation="landscape" paperSize="9" scale="64" r:id="rId1"/>
  <rowBreaks count="2" manualBreakCount="2">
    <brk id="53" max="14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Tmima Ipiresion Pliroforikis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IreneM.</cp:lastModifiedBy>
  <cp:lastPrinted>2012-02-03T11:14:52Z</cp:lastPrinted>
  <dcterms:created xsi:type="dcterms:W3CDTF">2008-04-22T08:15:24Z</dcterms:created>
  <dcterms:modified xsi:type="dcterms:W3CDTF">2012-02-03T11:38:40Z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-1524204260</vt:i4>
  </property>
  <property fmtid="{D5CDD505-2E9C-101B-9397-08002B2CF9AE}" pid="3" name="_EmailSubject">
    <vt:lpwstr>Paratiritirio Timon Megalon Yperagoron 01.09.09_Α΄</vt:lpwstr>
  </property>
  <property fmtid="{D5CDD505-2E9C-101B-9397-08002B2CF9AE}" pid="4" name="_AuthorEmail">
    <vt:lpwstr>imitsinga@mcit.gov.cy</vt:lpwstr>
  </property>
  <property fmtid="{D5CDD505-2E9C-101B-9397-08002B2CF9AE}" pid="5" name="_AuthorEmailDisplayName">
    <vt:lpwstr>Irene Mitsinga</vt:lpwstr>
  </property>
  <property fmtid="{D5CDD505-2E9C-101B-9397-08002B2CF9AE}" pid="6" name="_ReviewingToolsShownOnce">
    <vt:lpwstr/>
  </property>
</Properties>
</file>