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6015" windowHeight="438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ΚΑΤΗΓΟΡΙΕΣ'!$A$1:$S$109</definedName>
  </definedNames>
  <calcPr fullCalcOnLoad="1"/>
</workbook>
</file>

<file path=xl/sharedStrings.xml><?xml version="1.0" encoding="utf-8"?>
<sst xmlns="http://schemas.openxmlformats.org/spreadsheetml/2006/main" count="431" uniqueCount="139">
  <si>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</si>
  <si>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</si>
  <si>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</si>
  <si>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</si>
  <si>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</si>
  <si>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</si>
  <si>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</si>
  <si>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</si>
  <si>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</si>
  <si>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</si>
  <si>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</si>
  <si>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</si>
  <si>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</si>
  <si>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</si>
  <si>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</si>
  <si>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</si>
  <si>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</si>
  <si>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</si>
  <si>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</si>
  <si>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</si>
  <si>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</si>
  <si>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</si>
  <si>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</si>
  <si>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</si>
  <si>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</si>
  <si>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</si>
  <si>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</si>
  <si>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</si>
  <si>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</si>
  <si>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</si>
  <si>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</si>
  <si>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</si>
  <si>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</si>
  <si>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</si>
  <si>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</si>
  <si>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</si>
  <si>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</si>
  <si>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</si>
  <si>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</si>
  <si>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</si>
  <si>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</si>
  <si>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</si>
  <si>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</si>
  <si>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</si>
  <si>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</si>
  <si>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</si>
  <si>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</si>
  <si>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</si>
  <si>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</si>
  <si>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</si>
  <si>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</si>
  <si>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</si>
  <si>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</si>
  <si>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</si>
  <si>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</si>
  <si>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</si>
  <si>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</si>
  <si>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</si>
  <si>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</si>
  <si>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</si>
  <si>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</si>
  <si>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</si>
  <si>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</si>
  <si>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</si>
  <si>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</si>
  <si>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</si>
  <si>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</si>
  <si>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</si>
  <si>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</si>
  <si>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</si>
  <si>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</si>
  <si>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</si>
  <si>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</si>
  <si>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</si>
  <si>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</si>
  <si>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</si>
  <si>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</si>
  <si>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</si>
  <si>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</si>
  <si>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</si>
  <si>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</si>
  <si>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</si>
  <si>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</si>
  <si>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</si>
  <si>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21/08/13</t>
  </si>
  <si>
    <t>21/08/2013</t>
  </si>
  <si>
    <t>Μ.ΝΙΚΟΛΑΟΥ &amp; ΥΙΟΣ (ΛΕΜΕΣΟΣ)</t>
  </si>
  <si>
    <t>ΛΥΣΙΩΤΗΣ (ΕΠΙΣΚΟΠΗ)</t>
  </si>
  <si>
    <t>ΤΣΙΑΡΤΑΣ (ΑΓΙΑ ΦΥΛΑ)</t>
  </si>
  <si>
    <t>ΤΟ ΠΡΩΤΟ (ΕΥΓΕΝΙΟΥ ΒΟΥΛΓΑΡΕΩΣ)</t>
  </si>
  <si>
    <t>ΑΛΦΑ-ΣΙΓΜΑ ΣΟΦΟΚΛΕΟΥΣ (ΛΕΜΕΣΟΣ)</t>
  </si>
  <si>
    <t>ΠΑΠΑΣ (ΓΕΡΜΑΣΟΓΕΙΑ)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</si>
  <si>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71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</si>
  <si>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</si>
  <si>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</si>
  <si>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</si>
  <si>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</si>
  <si>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</si>
  <si>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</si>
  <si>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</si>
  <si>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</si>
  <si>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</si>
  <si>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</si>
  <si>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</si>
  <si>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</si>
  <si>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</si>
  <si>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</si>
  <si>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</si>
  <si>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</si>
  <si>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</si>
  <si>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</si>
  <si>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ΚΑΤΕΨΥΓΜΕΝΑ ΛΑΧΑΝΙΚΑ</t>
  </si>
  <si>
    <r>
      <t xml:space="preserve">ΣΥΝΟΛΙΚΟ ΚΟΣΤΟΣ ΑΓΟΡΑΣ  ΚΑΙ ΔΕΙΚΤΗΣ ΤΙΜΩΝ </t>
    </r>
    <r>
      <rPr>
        <b/>
        <u val="single"/>
        <sz val="12"/>
        <color indexed="8"/>
        <rFont val="Arial"/>
        <family val="2"/>
      </rPr>
      <t>67</t>
    </r>
    <r>
      <rPr>
        <b/>
        <sz val="12"/>
        <color indexed="8"/>
        <rFont val="Arial"/>
        <family val="2"/>
      </rPr>
      <t xml:space="preserve"> ΚΟΙΝΩΝ ΠΡΟΪΟΝΤΩΝ ΑΝΑ ΥΠΕΡΑΓΟΡΑ ΑΝΑ ΚΑΤΗΓΟΡΙΑ - ΛΕΥΚΩΣΙΑ</t>
    </r>
  </si>
  <si>
    <t>Α. ΑΥΓΟΥΣΤΗ (ΛΕΩΦ. ΤΣΕΡΙΟΥ ΣΤΡΟΒΟΛΟΣ)</t>
  </si>
  <si>
    <t>ΙΩΑΝΝΙΔΗΣ (ΣΠΕΤΣΩΝ ΑΓΙΟΙ ΟΜΟΛΟΓΗΤΕΣ)</t>
  </si>
  <si>
    <t>ΠΑΠΑΓΙΑΝΝΗΣ (ΑΓ. ΙΛΑΡΙΩΝΟΣ ΚΑΪΜΑΚΛΙ)</t>
  </si>
  <si>
    <t>ΚΟΛΙΑΣ (ΑΡΧ. ΜΑΚΑΡΙΟΥ ΛΑΚΑΤΑΜΕΙΑ)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</si>
  <si>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</si>
  <si>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</si>
  <si>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</si>
  <si>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</si>
  <si>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44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</si>
  <si>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ΑΛΑΜΠΡΙΤΗΣ (25ΗΣ ΜΑΡΤΙΟΥ, ΑΡΑΔΙΠΠΟΥ)</t>
  </si>
  <si>
    <t>ΤΡΕΜΕΤΟΥΣΙΩΤΗΣ (ΜΥΣΤΡΑ, ΑΓΙΟΣ ΝΙΚΟΛΑΟΣ)</t>
  </si>
  <si>
    <t>ΤΡΙΑΝΤΑΦΥΛΛΟΥ (ΓΡΑΒΙΑΣ, ΚΙΤΙ)</t>
  </si>
  <si>
    <t>ΣΙΗΚΚΗ (28ΗΣ ΟΚΤΩΒΡΙΟΥ, ΑΡΑΔΙΠΠΟΥ)</t>
  </si>
  <si>
    <t>ΜΕΝΕΛΑΟΥ (ΑΓΙΟΥ ΓΕΩΡΓΙΟΥ ΜΑΚΡΗ, ΔΡΟΣΙΑ)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</si>
  <si>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</si>
  <si>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</si>
  <si>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</si>
  <si>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</si>
  <si>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t>ΒΛΑΔΙΜΗΡΟΥ (ΛΕΩΦ.ΕΛΛΑΔΟΣ)</t>
  </si>
  <si>
    <t>D.S PAPHOS SUPERMARKET (ΛΕΩΦ.ΝΕΟΦΥΤΟΥ ΝΙΚΟΛΑΪΔΗ)</t>
  </si>
  <si>
    <r>
      <t xml:space="preserve">ΣΥΝΟΛΙΚΟ ΚΟΣΤΟΣ ΑΓΟΡΑΣ  ΚΑΙ </t>
    </r>
    <r>
      <rPr>
        <b/>
        <sz val="12"/>
        <color indexed="8"/>
        <rFont val="Arial"/>
        <family val="2"/>
      </rPr>
      <t>ΔΕΙΚΤΗΣ ΤΙΜΩΝ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45</t>
    </r>
    <r>
      <rPr>
        <b/>
        <sz val="12"/>
        <color indexed="8"/>
        <rFont val="Arial"/>
        <family val="2"/>
      </rPr>
      <t xml:space="preserve"> ΚΟΙΝΩΝ ΠΡΟΪ</t>
    </r>
    <r>
      <rPr>
        <b/>
        <sz val="12"/>
        <color indexed="8"/>
        <rFont val="Arial"/>
        <family val="2"/>
      </rPr>
      <t>ΟΝΤΩΝ ΑΝΑ ΥΠΕΡΑΓΟΡΑ ΑΝΑ ΚΑΤΗΓΟΡΙΑ - ΠΑΦΟΣ</t>
    </r>
  </si>
  <si>
    <r>
      <t>ΣΥΝΟΛΙΚΟ ΚΟΣΤΟΣ ΑΓΟΡΑΣ ΚΑΙ ΔΕΙΚΤΗΣ ΤΙΜΩ</t>
    </r>
    <r>
      <rPr>
        <b/>
        <sz val="12"/>
        <rFont val="Arial"/>
        <family val="2"/>
      </rPr>
      <t>Ν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43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ΠΡΟΪΟΝΤΩΝ ΑΝΑ ΥΠΕΡΑΓΟΡΑ ΑΝΑ ΚΑΤΗΓΟΡΙΑ - ΑΜΜΟΧΩΣΤΟΣ</t>
    </r>
  </si>
  <si>
    <t>ΠΟΤΑΜΟΣ ΠΑΛΑΛΙΜΝΙ</t>
  </si>
  <si>
    <t>ΛΙΤΣΑ ΒΡΥΣΟΥΛΛΕΣ</t>
  </si>
  <si>
    <t>ΞΕΝΗΣ ΠΑΡΑΛΙΜΝΙ</t>
  </si>
  <si>
    <t>ΥΠΕΡΑΓΟΡΑ  Α&amp;Α ΛΑΖΑΡΗ ΛΙΟΠΕΤΡΙ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</si>
</sst>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58" fillId="24" borderId="75" xfId="101" applyFill="1" applyBorder="1" applyAlignment="1" applyProtection="1">
      <alignment horizontal="center" vertical="center"/>
      <protection locked="0"/>
    </xf>
    <xf numFmtId="0" fontId="58" fillId="24" borderId="76" xfId="101" applyFill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7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8" fillId="20" borderId="85" xfId="101" applyFill="1" applyBorder="1" applyAlignment="1" applyProtection="1">
      <alignment horizontal="center" vertical="center"/>
      <protection/>
    </xf>
    <xf numFmtId="0" fontId="58" fillId="20" borderId="86" xfId="101" applyFill="1" applyBorder="1" applyAlignment="1" applyProtection="1">
      <alignment horizontal="center" vertical="center"/>
      <protection/>
    </xf>
    <xf numFmtId="0" fontId="58" fillId="20" borderId="87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1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3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4" xfId="101" applyFill="1" applyBorder="1" applyAlignment="1" applyProtection="1">
      <alignment horizontal="center" vertical="center"/>
      <protection/>
    </xf>
    <xf numFmtId="0" fontId="58" fillId="20" borderId="95" xfId="101" applyFill="1" applyBorder="1" applyAlignment="1" applyProtection="1">
      <alignment horizontal="center" vertical="center"/>
      <protection/>
    </xf>
    <xf numFmtId="0" fontId="58" fillId="20" borderId="96" xfId="101" applyFill="1" applyBorder="1" applyAlignment="1" applyProtection="1">
      <alignment horizontal="center" vertical="center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9"/>
          <c:w val="0.984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67 ΚΟΙΝΩΝ ΠΡΟΪΟΝΤΩΝ ΑΝΑ ΥΠΕΡΑΓOΡΑ ΛΕΥΚΩΣΙΑΣ 21/08/13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48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43 ΚΟΙΝΑ ΠΡΟΪΟΝΤΑ _ΑΜΜΟΧΩΣΤΟΣ  21/08/13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54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45"/>
          <c:w val="0.985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67 ΚΟΙΝΑ ΠΡΟΪΟΝΤΑ _ΛΕΥΚΩΣΙΑ 21/08/13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08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25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ΑΜΜΟΧΩΣΤΟΣ_21/08/2013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"/>
          <c:w val="0.984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71 ΚΟΙΝΩΝ ΠΡΟΪΟΝΤΩΝ ΑΝΑ ΥΠΕΡΑΓOΡΑ ΛΕΜΕΣΟΥ 21/08/13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71 ΚΟΙΝΑ ΠΡΟΪΟΝΤΑ _ΛΕΜΕΣΟΣ 21/08/13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63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44 ΚΟΙΝΩΝ ΠΡΟΪΟΝΤΩΝ ΑΝΑ ΥΠΕΡΑΓOΡΑ ΛΑΡΝΑΚΑΣ 21/08/13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15756029"/>
        <c:axId val="7586534"/>
      </c:bar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5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75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44 ΚΟΙΝΑ ΠΡΟΪΟΝΤΑ _ΛΑΡΝΑΚΑ 21/08/13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05"/>
          <c:w val="0.984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45 ΚΟΙΝΩΝ ΠΡΟΪΟΝΤΩΝ ΑΝΑ ΥΠΕΡΑΓOΡΑ ΠΑΦΟΥ 21/08/13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75"/>
          <c:w val="0.98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45 ΚΟΙΝΑ ΠΡΟΪΟΝΤΑ _ΠΑΦΟΣ 21/08/13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6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"/>
          <c:w val="0.984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43 ΚΟΙΝΩΝ ΠΡΟΪΟΝΤΩΝ ΑΝΑ ΥΠΕΡΑΓOΡΑ ΑΜΜΟΧΩΣΤΟΥ 21/08/13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28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D44" activeCellId="1" sqref="A44:A47 D44:D4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0"/>
      <c r="B1" s="290"/>
      <c r="C1" s="290"/>
      <c r="D1" s="290"/>
      <c r="E1" s="290"/>
    </row>
    <row r="2" spans="1:5" ht="21.75">
      <c r="A2" s="291" t="s">
        <v>77</v>
      </c>
      <c r="B2" s="291"/>
      <c r="C2" s="291"/>
      <c r="D2" s="291"/>
      <c r="E2" s="291"/>
    </row>
    <row r="3" spans="1:5" ht="34.5" customHeight="1">
      <c r="A3" s="259" t="s">
        <v>76</v>
      </c>
      <c r="B3" s="260">
        <v>41507</v>
      </c>
      <c r="C3" s="261"/>
      <c r="D3" s="261"/>
      <c r="E3" s="261"/>
    </row>
    <row r="4" spans="1:5" ht="21.75" customHeight="1" thickBot="1">
      <c r="A4" s="160"/>
      <c r="B4" s="161"/>
      <c r="C4" s="5"/>
      <c r="D4" s="5"/>
      <c r="E4" s="5"/>
    </row>
    <row r="5" spans="1:5" ht="22.5" thickBot="1">
      <c r="A5" s="112" t="s">
        <v>39</v>
      </c>
      <c r="B5" s="113">
        <v>67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117" t="s">
        <v>113</v>
      </c>
      <c r="B7" s="118">
        <v>177.57000000000008</v>
      </c>
      <c r="C7" s="119">
        <v>100</v>
      </c>
      <c r="D7" s="120">
        <v>23</v>
      </c>
      <c r="E7" s="121">
        <v>6</v>
      </c>
    </row>
    <row r="8" spans="1:5" ht="24.75" customHeight="1">
      <c r="A8" s="122" t="s">
        <v>114</v>
      </c>
      <c r="B8" s="123">
        <v>179.49999999999997</v>
      </c>
      <c r="C8" s="124">
        <v>101.08689530889221</v>
      </c>
      <c r="D8" s="125">
        <v>18</v>
      </c>
      <c r="E8" s="126">
        <v>6</v>
      </c>
    </row>
    <row r="9" spans="1:5" ht="24.75" customHeight="1">
      <c r="A9" s="127" t="s">
        <v>115</v>
      </c>
      <c r="B9" s="128">
        <v>185.2600000000001</v>
      </c>
      <c r="C9" s="129">
        <v>104.33068648983502</v>
      </c>
      <c r="D9" s="130">
        <v>8</v>
      </c>
      <c r="E9" s="131">
        <v>0</v>
      </c>
    </row>
    <row r="10" spans="1:5" s="1" customFormat="1" ht="26.25" customHeight="1">
      <c r="A10" s="132" t="s">
        <v>116</v>
      </c>
      <c r="B10" s="133">
        <v>188.13000000000005</v>
      </c>
      <c r="C10" s="134">
        <v>105.94695049839497</v>
      </c>
      <c r="D10" s="135">
        <v>8</v>
      </c>
      <c r="E10" s="136">
        <v>3</v>
      </c>
    </row>
    <row r="11" spans="1:5" s="1" customFormat="1" ht="26.25" customHeight="1">
      <c r="A11" s="132" t="s">
        <v>117</v>
      </c>
      <c r="B11" s="133">
        <v>188.45</v>
      </c>
      <c r="C11" s="134">
        <v>106.12716111955844</v>
      </c>
      <c r="D11" s="135">
        <v>6</v>
      </c>
      <c r="E11" s="136">
        <v>1</v>
      </c>
    </row>
    <row r="12" spans="1:5" s="1" customFormat="1" ht="26.25" customHeight="1">
      <c r="A12" s="132" t="s">
        <v>118</v>
      </c>
      <c r="B12" s="133">
        <v>189.28999999999994</v>
      </c>
      <c r="C12" s="134">
        <v>106.60021400011254</v>
      </c>
      <c r="D12" s="135">
        <v>4</v>
      </c>
      <c r="E12" s="136">
        <v>2</v>
      </c>
    </row>
    <row r="13" spans="1:5" s="1" customFormat="1" ht="26.25" customHeight="1">
      <c r="A13" s="132" t="s">
        <v>119</v>
      </c>
      <c r="B13" s="133">
        <v>195.92000000000007</v>
      </c>
      <c r="C13" s="134">
        <v>110.33395280734358</v>
      </c>
      <c r="D13" s="135">
        <v>3</v>
      </c>
      <c r="E13" s="136">
        <v>0</v>
      </c>
    </row>
    <row r="14" spans="1:5" s="1" customFormat="1" ht="26.25" customHeight="1" thickBot="1">
      <c r="A14" s="140" t="s">
        <v>120</v>
      </c>
      <c r="B14" s="141">
        <v>202.02999999999997</v>
      </c>
      <c r="C14" s="142">
        <v>113.7748493551838</v>
      </c>
      <c r="D14" s="143">
        <v>0</v>
      </c>
      <c r="E14" s="144">
        <v>0</v>
      </c>
    </row>
    <row r="15" spans="1:5" ht="27" thickBot="1">
      <c r="A15" s="6"/>
      <c r="B15" s="190">
        <f>IF(AND(B7="",B8="",B9="",B10="",B11="",B12="",B13="",B14=""),"",IF(AND(B7&lt;=B8,B8&lt;=B9,B9&lt;=B10,B10&lt;=B11,B11&lt;=B12,B12&lt;=B13,B13&lt;=B14),"","ΠΡΟΣΟΧΗ ΤΑΞΙΝΟΜΗΣΗ"))</f>
      </c>
      <c r="C15" s="190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71</v>
      </c>
      <c r="C16" s="110" t="s">
        <v>47</v>
      </c>
      <c r="D16" s="110"/>
      <c r="E16" s="111"/>
    </row>
    <row r="17" spans="1:5" ht="66" thickBot="1">
      <c r="A17" s="137" t="s">
        <v>0</v>
      </c>
      <c r="B17" s="138" t="s">
        <v>2</v>
      </c>
      <c r="C17" s="139" t="s">
        <v>1</v>
      </c>
      <c r="D17" s="139" t="s">
        <v>4</v>
      </c>
      <c r="E17" s="139" t="s">
        <v>3</v>
      </c>
    </row>
    <row r="18" spans="1:5" ht="24.75" customHeight="1">
      <c r="A18" s="117" t="s">
        <v>86</v>
      </c>
      <c r="B18" s="118">
        <v>185.86999999999992</v>
      </c>
      <c r="C18" s="119">
        <v>100</v>
      </c>
      <c r="D18" s="120">
        <v>25</v>
      </c>
      <c r="E18" s="121">
        <v>4</v>
      </c>
    </row>
    <row r="19" spans="1:5" ht="24.75" customHeight="1">
      <c r="A19" s="122" t="s">
        <v>87</v>
      </c>
      <c r="B19" s="123">
        <v>188.24</v>
      </c>
      <c r="C19" s="124">
        <v>101.27508473664393</v>
      </c>
      <c r="D19" s="125">
        <v>29</v>
      </c>
      <c r="E19" s="126">
        <v>6</v>
      </c>
    </row>
    <row r="20" spans="1:5" ht="24.75" customHeight="1">
      <c r="A20" s="122" t="s">
        <v>88</v>
      </c>
      <c r="B20" s="123">
        <v>188.6999999999999</v>
      </c>
      <c r="C20" s="124">
        <v>101.52256953784902</v>
      </c>
      <c r="D20" s="125">
        <v>25</v>
      </c>
      <c r="E20" s="126">
        <v>7</v>
      </c>
    </row>
    <row r="21" spans="1:5" ht="24.75" customHeight="1">
      <c r="A21" s="132" t="s">
        <v>89</v>
      </c>
      <c r="B21" s="133">
        <v>191.24999999999994</v>
      </c>
      <c r="C21" s="134">
        <v>102.89449615322538</v>
      </c>
      <c r="D21" s="135">
        <v>24</v>
      </c>
      <c r="E21" s="136">
        <v>3</v>
      </c>
    </row>
    <row r="22" spans="1:5" ht="24.75" customHeight="1">
      <c r="A22" s="132" t="s">
        <v>90</v>
      </c>
      <c r="B22" s="133">
        <v>195.85999999999999</v>
      </c>
      <c r="C22" s="134">
        <v>105.37472426965088</v>
      </c>
      <c r="D22" s="135">
        <v>13</v>
      </c>
      <c r="E22" s="136">
        <v>2</v>
      </c>
    </row>
    <row r="23" spans="1:5" ht="24.75" customHeight="1" thickBot="1">
      <c r="A23" s="140" t="s">
        <v>91</v>
      </c>
      <c r="B23" s="141">
        <v>196.64999999999995</v>
      </c>
      <c r="C23" s="142">
        <v>105.79975251519882</v>
      </c>
      <c r="D23" s="143">
        <v>12</v>
      </c>
      <c r="E23" s="144">
        <v>1</v>
      </c>
    </row>
    <row r="24" spans="1:5" ht="27" thickBot="1">
      <c r="A24" s="262"/>
      <c r="B24" s="190">
        <f>IF(AND(B18="",B19="",B20="",B21="",B22="",B23=""),"",IF(AND(B18&lt;=B19,B19&lt;=B20,B20&lt;=B21,B21&lt;=B22,B22&lt;=B23),"","ΠΡΟΣΟΧΗ ΤΑΞΙΝΟΜΗΣΗ"))</f>
      </c>
      <c r="C24" s="190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44</v>
      </c>
      <c r="C25" s="110" t="s">
        <v>47</v>
      </c>
      <c r="D25" s="110"/>
      <c r="E25" s="111"/>
    </row>
    <row r="26" spans="1:5" ht="66" thickBot="1">
      <c r="A26" s="145" t="s">
        <v>0</v>
      </c>
      <c r="B26" s="146" t="s">
        <v>2</v>
      </c>
      <c r="C26" s="147" t="s">
        <v>1</v>
      </c>
      <c r="D26" s="139" t="s">
        <v>4</v>
      </c>
      <c r="E26" s="139" t="s">
        <v>3</v>
      </c>
    </row>
    <row r="27" spans="1:5" ht="24.75" customHeight="1">
      <c r="A27" s="117" t="s">
        <v>122</v>
      </c>
      <c r="B27" s="118">
        <v>99.46000000000004</v>
      </c>
      <c r="C27" s="119">
        <v>100</v>
      </c>
      <c r="D27" s="120">
        <v>12</v>
      </c>
      <c r="E27" s="121">
        <v>4</v>
      </c>
    </row>
    <row r="28" spans="1:5" ht="24.75" customHeight="1">
      <c r="A28" s="122" t="s">
        <v>123</v>
      </c>
      <c r="B28" s="148">
        <v>100.62</v>
      </c>
      <c r="C28" s="149">
        <v>101.16629800924991</v>
      </c>
      <c r="D28" s="150">
        <v>17</v>
      </c>
      <c r="E28" s="151">
        <v>5</v>
      </c>
    </row>
    <row r="29" spans="1:5" ht="24.75" customHeight="1">
      <c r="A29" s="122" t="s">
        <v>124</v>
      </c>
      <c r="B29" s="123">
        <v>100.90000000000002</v>
      </c>
      <c r="C29" s="124">
        <v>101.44781821837923</v>
      </c>
      <c r="D29" s="125">
        <v>11</v>
      </c>
      <c r="E29" s="126">
        <v>3</v>
      </c>
    </row>
    <row r="30" spans="1:5" ht="24.75" customHeight="1">
      <c r="A30" s="132" t="s">
        <v>125</v>
      </c>
      <c r="B30" s="152">
        <v>101.42999999999998</v>
      </c>
      <c r="C30" s="153">
        <v>101.98069575708823</v>
      </c>
      <c r="D30" s="154">
        <v>25</v>
      </c>
      <c r="E30" s="155">
        <v>7</v>
      </c>
    </row>
    <row r="31" spans="1:5" ht="24.75" customHeight="1" thickBot="1">
      <c r="A31" s="140" t="s">
        <v>126</v>
      </c>
      <c r="B31" s="156">
        <v>105.95999999999997</v>
      </c>
      <c r="C31" s="157">
        <v>106.53529056907291</v>
      </c>
      <c r="D31" s="158">
        <v>5</v>
      </c>
      <c r="E31" s="159">
        <v>2</v>
      </c>
    </row>
    <row r="32" spans="1:5" ht="27" thickBot="1">
      <c r="A32" s="6"/>
      <c r="B32" s="190">
        <f>IF(AND(B27="",B28="",B29="",B30="",B31=""),"",IF(AND(B27&lt;=B28,B28&lt;=B29,B29&lt;=B30,B30&lt;=B31),"","ΠΡΟΣΟΧΗ ΤΑΞΙΝΟΜΗΣΗ"))</f>
      </c>
      <c r="C32" s="190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45</v>
      </c>
      <c r="C33" s="110" t="s">
        <v>40</v>
      </c>
      <c r="D33" s="110"/>
      <c r="E33" s="111"/>
    </row>
    <row r="34" spans="1:5" ht="66" thickBot="1">
      <c r="A34" s="145" t="s">
        <v>0</v>
      </c>
      <c r="B34" s="146" t="s">
        <v>2</v>
      </c>
      <c r="C34" s="147" t="s">
        <v>1</v>
      </c>
      <c r="D34" s="139" t="s">
        <v>4</v>
      </c>
      <c r="E34" s="139" t="s">
        <v>3</v>
      </c>
    </row>
    <row r="35" spans="1:5" ht="24.75" customHeight="1">
      <c r="A35" s="117" t="s">
        <v>131</v>
      </c>
      <c r="B35" s="118">
        <v>114.73999999999997</v>
      </c>
      <c r="C35" s="119">
        <v>100</v>
      </c>
      <c r="D35" s="120">
        <v>22</v>
      </c>
      <c r="E35" s="121">
        <v>8</v>
      </c>
    </row>
    <row r="36" spans="1:5" ht="24.75" customHeight="1">
      <c r="A36" s="122" t="s">
        <v>127</v>
      </c>
      <c r="B36" s="123">
        <v>118.28999999999999</v>
      </c>
      <c r="C36" s="124">
        <v>103.09395154261813</v>
      </c>
      <c r="D36" s="125">
        <v>14</v>
      </c>
      <c r="E36" s="126">
        <v>4</v>
      </c>
    </row>
    <row r="37" spans="1:5" ht="24.75" customHeight="1">
      <c r="A37" s="122" t="s">
        <v>128</v>
      </c>
      <c r="B37" s="123">
        <v>120.28999999999998</v>
      </c>
      <c r="C37" s="124">
        <v>104.83702283423393</v>
      </c>
      <c r="D37" s="125">
        <v>10</v>
      </c>
      <c r="E37" s="126">
        <v>2</v>
      </c>
    </row>
    <row r="38" spans="1:5" s="1" customFormat="1" ht="24.75" customHeight="1">
      <c r="A38" s="132" t="s">
        <v>129</v>
      </c>
      <c r="B38" s="133">
        <v>122.78</v>
      </c>
      <c r="C38" s="134">
        <v>107.00714659229565</v>
      </c>
      <c r="D38" s="135">
        <v>11</v>
      </c>
      <c r="E38" s="136">
        <v>2</v>
      </c>
    </row>
    <row r="39" spans="1:5" s="1" customFormat="1" ht="24.75" customHeight="1">
      <c r="A39" s="162" t="s">
        <v>132</v>
      </c>
      <c r="B39" s="163">
        <v>124.22000000000001</v>
      </c>
      <c r="C39" s="164">
        <v>108.26215792225906</v>
      </c>
      <c r="D39" s="165">
        <v>5</v>
      </c>
      <c r="E39" s="166">
        <v>1</v>
      </c>
    </row>
    <row r="40" spans="1:5" s="1" customFormat="1" ht="24.75" customHeight="1" thickBot="1">
      <c r="A40" s="140" t="s">
        <v>130</v>
      </c>
      <c r="B40" s="141">
        <v>125.99000000000001</v>
      </c>
      <c r="C40" s="142">
        <v>109.80477601533906</v>
      </c>
      <c r="D40" s="143">
        <v>5</v>
      </c>
      <c r="E40" s="144">
        <v>0</v>
      </c>
    </row>
    <row r="41" spans="1:5" ht="27" thickBot="1">
      <c r="A41" s="9"/>
      <c r="B41" s="190">
        <f>IF(AND(B35="",B36="",B37="",B38="",B39="",B40=""),"",IF(AND(B35&lt;=B36,B36&lt;=B37,B37&lt;=B38,B38&lt;=B39,B39&lt;=B40),"","ΠΡΟΣΟΧΗ ΤΑΞΙΝΟΜΗΣΗ"))</f>
      </c>
      <c r="C41" s="190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43</v>
      </c>
      <c r="C42" s="110" t="s">
        <v>47</v>
      </c>
      <c r="D42" s="110"/>
      <c r="E42" s="111"/>
    </row>
    <row r="43" spans="1:5" ht="66" thickBot="1">
      <c r="A43" s="145" t="s">
        <v>0</v>
      </c>
      <c r="B43" s="146" t="s">
        <v>2</v>
      </c>
      <c r="C43" s="147" t="s">
        <v>1</v>
      </c>
      <c r="D43" s="139" t="s">
        <v>4</v>
      </c>
      <c r="E43" s="139" t="s">
        <v>3</v>
      </c>
    </row>
    <row r="44" spans="1:5" ht="24.75" customHeight="1">
      <c r="A44" s="117" t="s">
        <v>135</v>
      </c>
      <c r="B44" s="118">
        <v>113.10999999999997</v>
      </c>
      <c r="C44" s="119">
        <v>100</v>
      </c>
      <c r="D44" s="120">
        <v>27</v>
      </c>
      <c r="E44" s="121">
        <v>8</v>
      </c>
    </row>
    <row r="45" spans="1:5" ht="24.75" customHeight="1">
      <c r="A45" s="122" t="s">
        <v>136</v>
      </c>
      <c r="B45" s="123">
        <v>118.67999999999996</v>
      </c>
      <c r="C45" s="124">
        <v>104.92440986650163</v>
      </c>
      <c r="D45" s="125">
        <v>10</v>
      </c>
      <c r="E45" s="126">
        <v>3</v>
      </c>
    </row>
    <row r="46" spans="1:5" ht="24.75" customHeight="1">
      <c r="A46" s="167" t="s">
        <v>137</v>
      </c>
      <c r="B46" s="168">
        <v>120.05</v>
      </c>
      <c r="C46" s="169">
        <v>106.13562019273276</v>
      </c>
      <c r="D46" s="170">
        <v>9</v>
      </c>
      <c r="E46" s="171">
        <v>2</v>
      </c>
    </row>
    <row r="47" spans="1:5" ht="24.75" customHeight="1" thickBot="1">
      <c r="A47" s="192" t="s">
        <v>138</v>
      </c>
      <c r="B47" s="156">
        <v>123.33</v>
      </c>
      <c r="C47" s="157">
        <v>109.03545221465832</v>
      </c>
      <c r="D47" s="158">
        <v>6</v>
      </c>
      <c r="E47" s="159">
        <v>2</v>
      </c>
    </row>
    <row r="48" spans="2:5" ht="31.5" customHeight="1">
      <c r="B48" s="191">
        <f>IF(AND(B44="",B45="",B46="",B47=""),"",IF(AND(B44&lt;=B45,B45&lt;=B46,B46&lt;=B47),"","ΠΡΟΣΟΧΗ ΤΑΞΙΝΟΜΗΣΗ"))</f>
      </c>
      <c r="C48" s="191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3" zoomScaleNormal="33" zoomScaleSheetLayoutView="55" zoomScalePageLayoutView="0" workbookViewId="0" topLeftCell="A1">
      <pane ySplit="4" topLeftCell="A147" activePane="bottomLeft" state="frozen"/>
      <selection pane="topLeft" activeCell="A1" sqref="A1"/>
      <selection pane="bottomLeft" activeCell="C167" sqref="C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295" t="s">
        <v>79</v>
      </c>
      <c r="B2" s="295"/>
      <c r="C2" s="295"/>
      <c r="D2" s="295"/>
      <c r="E2" s="295"/>
      <c r="F2" s="295"/>
    </row>
    <row r="3" spans="1:27" ht="38.25" customHeight="1" thickBot="1" thickTop="1">
      <c r="A3" s="292"/>
      <c r="B3" s="292"/>
      <c r="C3" s="292"/>
      <c r="D3" s="292"/>
      <c r="E3" s="292"/>
      <c r="F3" s="29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293" t="s">
        <v>5</v>
      </c>
      <c r="B4" s="293"/>
      <c r="C4" s="64" t="s">
        <v>84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67</v>
      </c>
      <c r="CH9" s="66" t="s">
        <v>26</v>
      </c>
      <c r="CI9" s="66" t="s">
        <v>27</v>
      </c>
      <c r="CJ9" s="68" t="str">
        <f>C4</f>
        <v>21/08/13</v>
      </c>
      <c r="CK9" s="66"/>
      <c r="CL9" s="66" t="s">
        <v>28</v>
      </c>
      <c r="CM9" s="67">
        <f>'2_ΡΑΒΔΟΓΡΑΜΜΑΤΑ_ΚΑΤΑΤΑΞΗ ΥΠΕΡ.'!C125</f>
        <v>67</v>
      </c>
      <c r="CN9" s="66" t="s">
        <v>29</v>
      </c>
      <c r="CO9" s="66" t="s">
        <v>30</v>
      </c>
      <c r="CP9" s="66" t="str">
        <f>CJ9</f>
        <v>21/08/13</v>
      </c>
      <c r="CQ9" s="66"/>
    </row>
    <row r="10" spans="85:93" ht="39.75" customHeight="1">
      <c r="CG10" s="67">
        <f>'2_ΡΑΒΔΟΓΡΑΜΜΑΤΑ_ΚΑΤΑΤΑΞΗ ΥΠΕΡ.'!C136</f>
        <v>71</v>
      </c>
      <c r="CI10" s="66" t="s">
        <v>31</v>
      </c>
      <c r="CM10" s="67">
        <f>'2_ΡΑΒΔΟΓΡΑΜΜΑΤΑ_ΚΑΤΑΤΑΞΗ ΥΠΕΡ.'!C136</f>
        <v>71</v>
      </c>
      <c r="CO10" s="66" t="s">
        <v>32</v>
      </c>
    </row>
    <row r="11" spans="85:93" ht="39.75" customHeight="1">
      <c r="CG11" s="67">
        <f>'2_ΡΑΒΔΟΓΡΑΜΜΑΤΑ_ΚΑΤΑΤΑΞΗ ΥΠΕΡ.'!C145</f>
        <v>44</v>
      </c>
      <c r="CI11" s="66" t="s">
        <v>33</v>
      </c>
      <c r="CM11" s="67">
        <f>'2_ΡΑΒΔΟΓΡΑΜΜΑΤΑ_ΚΑΤΑΤΑΞΗ ΥΠΕΡ.'!C145</f>
        <v>44</v>
      </c>
      <c r="CO11" s="66" t="s">
        <v>34</v>
      </c>
    </row>
    <row r="12" spans="85:93" ht="39.75" customHeight="1">
      <c r="CG12" s="67">
        <f>'2_ΡΑΒΔΟΓΡΑΜΜΑΤΑ_ΚΑΤΑΤΑΞΗ ΥΠΕΡ.'!C153</f>
        <v>45</v>
      </c>
      <c r="CI12" s="66" t="s">
        <v>35</v>
      </c>
      <c r="CM12" s="67">
        <f>'2_ΡΑΒΔΟΓΡΑΜΜΑΤΑ_ΚΑΤΑΤΑΞΗ ΥΠΕΡ.'!C153</f>
        <v>45</v>
      </c>
      <c r="CO12" s="66" t="s">
        <v>36</v>
      </c>
    </row>
    <row r="13" spans="85:93" ht="39.75" customHeight="1">
      <c r="CG13" s="67">
        <f>'2_ΡΑΒΔΟΓΡΑΜΜΑΤΑ_ΚΑΤΑΤΑΞΗ ΥΠΕΡ.'!C162</f>
        <v>43</v>
      </c>
      <c r="CI13" s="66" t="s">
        <v>37</v>
      </c>
      <c r="CM13" s="67">
        <f>'2_ΡΑΒΔΟΓΡΑΜΜΑΤΑ_ΚΑΤΑΤΑΞΗ ΥΠΕΡ.'!C162</f>
        <v>43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67 ΚΟΙΝΩΝ ΠΡΟΪΟΝΤΩΝ ΑΝΑ ΥΠΕΡΑΓOΡΑ ΛΕΥΚΩΣΙΑΣ 21/08/13</v>
      </c>
      <c r="CL16" s="69" t="str">
        <f>$CL$9&amp;$CM$9&amp;$CN$9&amp;CO9&amp;$CP$9</f>
        <v>ΔΕΙΚΤΗΣ ΤΙΜΩΝ ΥΠΕΡΑΓΟΡΩΝ  ΓΙΑ 67 ΚΟΙΝΑ ΠΡΟΪΟΝΤΑ _ΛΕΥΚΩΣΙΑ 21/08/13</v>
      </c>
    </row>
    <row r="17" spans="84:90" ht="23.25">
      <c r="CF17" s="69" t="str">
        <f>$CF$9&amp;$CG$10&amp;$CH$9&amp;CI10&amp;$CJ$9</f>
        <v>ΣΥΝΟΛΙΚΟ ΚΟΣΤΟΣ ΑΓΟΡΑΣ 71 ΚΟΙΝΩΝ ΠΡΟΪΟΝΤΩΝ ΑΝΑ ΥΠΕΡΑΓOΡΑ ΛΕΜΕΣΟΥ 21/08/13</v>
      </c>
      <c r="CL17" s="69" t="str">
        <f>$CL$9&amp;$CM$10&amp;$CN$9&amp;CO10&amp;$CP$9</f>
        <v>ΔΕΙΚΤΗΣ ΤΙΜΩΝ ΥΠΕΡΑΓΟΡΩΝ  ΓΙΑ 71 ΚΟΙΝΑ ΠΡΟΪΟΝΤΑ _ΛΕΜΕΣΟΣ 21/08/13</v>
      </c>
    </row>
    <row r="18" spans="84:90" ht="23.25">
      <c r="CF18" s="69" t="str">
        <f>$CF$9&amp;$CG$11&amp;$CH$9&amp;CI11&amp;$CJ$9</f>
        <v>ΣΥΝΟΛΙΚΟ ΚΟΣΤΟΣ ΑΓΟΡΑΣ 44 ΚΟΙΝΩΝ ΠΡΟΪΟΝΤΩΝ ΑΝΑ ΥΠΕΡΑΓOΡΑ ΛΑΡΝΑΚΑΣ 21/08/13</v>
      </c>
      <c r="CL18" s="69" t="str">
        <f>$CL$9&amp;$CM$11&amp;$CN$9&amp;CO11&amp;$CP$9</f>
        <v>ΔΕΙΚΤΗΣ ΤΙΜΩΝ ΥΠΕΡΑΓΟΡΩΝ  ΓΙΑ 44 ΚΟΙΝΑ ΠΡΟΪΟΝΤΑ _ΛΑΡΝΑΚΑ 21/08/13</v>
      </c>
    </row>
    <row r="19" spans="84:90" ht="23.25">
      <c r="CF19" s="69" t="str">
        <f>$CF$9&amp;$CG$12&amp;$CH$9&amp;CI12&amp;$CJ$9</f>
        <v>ΣΥΝΟΛΙΚΟ ΚΟΣΤΟΣ ΑΓΟΡΑΣ 45 ΚΟΙΝΩΝ ΠΡΟΪΟΝΤΩΝ ΑΝΑ ΥΠΕΡΑΓOΡΑ ΠΑΦΟΥ 21/08/13</v>
      </c>
      <c r="CL19" s="69" t="str">
        <f>$CL$9&amp;$CM$12&amp;$CN$9&amp;CO12&amp;$CP$9</f>
        <v>ΔΕΙΚΤΗΣ ΤΙΜΩΝ ΥΠΕΡΑΓΟΡΩΝ  ΓΙΑ 45 ΚΟΙΝΑ ΠΡΟΪΟΝΤΑ _ΠΑΦΟΣ 21/08/13</v>
      </c>
    </row>
    <row r="20" spans="84:90" ht="23.25">
      <c r="CF20" s="69" t="str">
        <f>$CF$9&amp;$CG$13&amp;$CH$9&amp;CI13&amp;$CJ$9</f>
        <v>ΣΥΝΟΛΙΚΟ ΚΟΣΤΟΣ ΑΓΟΡΑΣ 43 ΚΟΙΝΩΝ ΠΡΟΪΟΝΤΩΝ ΑΝΑ ΥΠΕΡΑΓOΡΑ ΑΜΜΟΧΩΣΤΟΥ 21/08/13</v>
      </c>
      <c r="CL20" s="69" t="str">
        <f>$CL$9&amp;$CM$13&amp;$CN$9&amp;CO13&amp;$CP$9</f>
        <v>ΔΕΙΚΤΗΣ ΤΙΜΩΝ ΥΠΕΡΑΓΟΡΩΝ  ΓΙΑ 43 ΚΟΙΝΑ ΠΡΟΪΟΝΤΑ _ΑΜΜΟΧΩΣΤΟΣ  21/08/13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4" t="s">
        <v>78</v>
      </c>
      <c r="C123" s="294"/>
      <c r="D123" s="294"/>
    </row>
    <row r="124" spans="2:3" ht="36" customHeight="1" thickBot="1">
      <c r="B124" s="71" t="s">
        <v>14</v>
      </c>
      <c r="C124" s="72" t="str">
        <f>C4</f>
        <v>21/08/13</v>
      </c>
    </row>
    <row r="125" spans="2:4" ht="47.25" customHeight="1" thickBot="1">
      <c r="B125" s="73" t="s">
        <v>39</v>
      </c>
      <c r="C125" s="74">
        <v>67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113</v>
      </c>
      <c r="C127" s="80">
        <v>177.57000000000008</v>
      </c>
      <c r="D127" s="81">
        <v>100</v>
      </c>
    </row>
    <row r="128" spans="2:4" ht="47.25" customHeight="1">
      <c r="B128" s="82" t="s">
        <v>114</v>
      </c>
      <c r="C128" s="83">
        <v>179.49999999999997</v>
      </c>
      <c r="D128" s="84">
        <v>101.08689530889221</v>
      </c>
    </row>
    <row r="129" spans="2:4" ht="47.25" customHeight="1">
      <c r="B129" s="85" t="s">
        <v>115</v>
      </c>
      <c r="C129" s="86">
        <v>185.2600000000001</v>
      </c>
      <c r="D129" s="87">
        <v>104.33068648983502</v>
      </c>
    </row>
    <row r="130" spans="2:4" ht="47.25" customHeight="1">
      <c r="B130" s="88" t="s">
        <v>116</v>
      </c>
      <c r="C130" s="89">
        <v>188.13000000000005</v>
      </c>
      <c r="D130" s="90">
        <v>105.94695049839497</v>
      </c>
    </row>
    <row r="131" spans="2:4" ht="47.25" customHeight="1">
      <c r="B131" s="88" t="s">
        <v>117</v>
      </c>
      <c r="C131" s="89">
        <v>188.45</v>
      </c>
      <c r="D131" s="90">
        <v>106.12716111955844</v>
      </c>
    </row>
    <row r="132" spans="2:4" ht="47.25" customHeight="1">
      <c r="B132" s="88" t="s">
        <v>118</v>
      </c>
      <c r="C132" s="89">
        <v>189.28999999999994</v>
      </c>
      <c r="D132" s="90">
        <v>106.60021400011254</v>
      </c>
    </row>
    <row r="133" spans="2:4" ht="47.25" customHeight="1">
      <c r="B133" s="88" t="s">
        <v>119</v>
      </c>
      <c r="C133" s="89">
        <v>195.92000000000007</v>
      </c>
      <c r="D133" s="90">
        <v>110.33395280734358</v>
      </c>
    </row>
    <row r="134" spans="2:4" ht="47.25" customHeight="1">
      <c r="B134" s="88" t="s">
        <v>120</v>
      </c>
      <c r="C134" s="89">
        <v>202.02999999999997</v>
      </c>
      <c r="D134" s="90">
        <v>113.7748493551838</v>
      </c>
    </row>
    <row r="135" spans="2:4" ht="47.25" customHeight="1" thickBot="1">
      <c r="B135" s="91"/>
      <c r="C135" s="193">
        <f>IF(AND(C127="",C128="",C129="",C130="",C131="",C132="",C133="",C134=""),"",IF(AND(C127&lt;=C128,C128&lt;=C129,C129&lt;=C130,C130&lt;=C131,C131&lt;=C132,C132&lt;=C133,C133&lt;=C134),"","ΠΡΟΣΟΧΗ ΤΑΞΙΝΟΜΗΣΗ"))</f>
      </c>
      <c r="D135" s="193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71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86</v>
      </c>
      <c r="C138" s="80">
        <v>185.86999999999992</v>
      </c>
      <c r="D138" s="81">
        <v>100</v>
      </c>
    </row>
    <row r="139" spans="2:4" ht="47.25" customHeight="1">
      <c r="B139" s="82" t="s">
        <v>87</v>
      </c>
      <c r="C139" s="83">
        <v>188.24</v>
      </c>
      <c r="D139" s="84">
        <v>101.27508473664393</v>
      </c>
    </row>
    <row r="140" spans="2:4" ht="47.25" customHeight="1">
      <c r="B140" s="82" t="s">
        <v>88</v>
      </c>
      <c r="C140" s="83">
        <v>188.6999999999999</v>
      </c>
      <c r="D140" s="84">
        <v>101.52256953784902</v>
      </c>
    </row>
    <row r="141" spans="2:4" ht="47.25" customHeight="1">
      <c r="B141" s="88" t="s">
        <v>89</v>
      </c>
      <c r="C141" s="89">
        <v>191.24999999999994</v>
      </c>
      <c r="D141" s="90">
        <v>102.89449615322538</v>
      </c>
    </row>
    <row r="142" spans="2:4" ht="47.25" customHeight="1">
      <c r="B142" s="88" t="s">
        <v>90</v>
      </c>
      <c r="C142" s="89">
        <v>195.85999999999999</v>
      </c>
      <c r="D142" s="90">
        <v>105.37472426965088</v>
      </c>
    </row>
    <row r="143" spans="2:4" ht="47.25" customHeight="1" thickBot="1">
      <c r="B143" s="94" t="s">
        <v>91</v>
      </c>
      <c r="C143" s="95">
        <v>196.64999999999995</v>
      </c>
      <c r="D143" s="96">
        <v>105.79975251519882</v>
      </c>
    </row>
    <row r="144" spans="2:4" ht="47.25" customHeight="1" thickBot="1">
      <c r="B144" s="97"/>
      <c r="C144" s="190">
        <f>IF(AND(C138="",C139="",C140="",C141="",C142="",C143=""),"",IF(AND(C138&lt;=C139,C139&lt;=C140,C140&lt;=C141,C141&lt;=C142,C142&lt;=C143),"","ΠΡΟΣΟΧΗ ΤΑΞΙΝΟΜΗΣΗ"))</f>
      </c>
      <c r="D144" s="190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44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122</v>
      </c>
      <c r="C147" s="86">
        <v>99.46000000000004</v>
      </c>
      <c r="D147" s="87">
        <v>100</v>
      </c>
    </row>
    <row r="148" spans="2:4" ht="47.25" customHeight="1">
      <c r="B148" s="82" t="s">
        <v>123</v>
      </c>
      <c r="C148" s="83">
        <v>100.62</v>
      </c>
      <c r="D148" s="84">
        <v>101.16629800924991</v>
      </c>
    </row>
    <row r="149" spans="2:4" ht="47.25" customHeight="1">
      <c r="B149" s="82" t="s">
        <v>124</v>
      </c>
      <c r="C149" s="83">
        <v>100.90000000000002</v>
      </c>
      <c r="D149" s="84">
        <v>101.44781821837923</v>
      </c>
    </row>
    <row r="150" spans="2:4" ht="47.25" customHeight="1">
      <c r="B150" s="99" t="s">
        <v>125</v>
      </c>
      <c r="C150" s="100">
        <v>101.42999999999998</v>
      </c>
      <c r="D150" s="101">
        <v>101.98069575708823</v>
      </c>
    </row>
    <row r="151" spans="2:4" ht="47.25" customHeight="1" thickBot="1">
      <c r="B151" s="102" t="s">
        <v>126</v>
      </c>
      <c r="C151" s="103">
        <v>105.95999999999997</v>
      </c>
      <c r="D151" s="104">
        <v>106.53529056907291</v>
      </c>
    </row>
    <row r="152" spans="2:4" ht="47.25" customHeight="1" thickBot="1">
      <c r="B152" s="97"/>
      <c r="C152" s="190">
        <f>IF(AND(C147="",C148="",C149="",C150="",C151=""),"",IF(AND(C147&lt;=C148,C148&lt;=C149,C149&lt;=C150,C150&lt;=C151),"","ΠΡΟΣΟΧΗ ΤΑΞΙΝΟΜΗΣΗ"))</f>
      </c>
      <c r="D152" s="190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45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131</v>
      </c>
      <c r="C155" s="80">
        <v>114.73999999999997</v>
      </c>
      <c r="D155" s="81">
        <v>100</v>
      </c>
    </row>
    <row r="156" spans="2:4" ht="47.25" customHeight="1">
      <c r="B156" s="82" t="s">
        <v>127</v>
      </c>
      <c r="C156" s="83">
        <v>118.28999999999999</v>
      </c>
      <c r="D156" s="84">
        <v>103.09395154261813</v>
      </c>
    </row>
    <row r="157" spans="2:4" ht="47.25" customHeight="1">
      <c r="B157" s="82" t="s">
        <v>128</v>
      </c>
      <c r="C157" s="83">
        <v>120.28999999999998</v>
      </c>
      <c r="D157" s="84">
        <v>104.83702283423393</v>
      </c>
    </row>
    <row r="158" spans="2:4" ht="47.25" customHeight="1">
      <c r="B158" s="263" t="s">
        <v>129</v>
      </c>
      <c r="C158" s="264">
        <v>122.78</v>
      </c>
      <c r="D158" s="265">
        <v>107.00714659229565</v>
      </c>
    </row>
    <row r="159" spans="2:4" ht="47.25" customHeight="1">
      <c r="B159" s="88" t="s">
        <v>132</v>
      </c>
      <c r="C159" s="89">
        <v>124.22000000000001</v>
      </c>
      <c r="D159" s="90">
        <v>108.26215792225906</v>
      </c>
    </row>
    <row r="160" spans="2:4" ht="47.25" customHeight="1" thickBot="1">
      <c r="B160" s="94" t="s">
        <v>130</v>
      </c>
      <c r="C160" s="95">
        <v>125.99000000000001</v>
      </c>
      <c r="D160" s="96">
        <v>109.80477601533906</v>
      </c>
    </row>
    <row r="161" spans="2:4" ht="47.25" customHeight="1" thickBot="1">
      <c r="B161" s="97"/>
      <c r="C161" s="190">
        <f>IF(AND(C155="",C156="",C157="",C158="",C160=""),"",IF(AND(C155&lt;=C156,C156&lt;=C157,C157&lt;=C158,C158&lt;=C160),"","ΠΡΟΣΟΧΗ ΤΑΞΙΝΟΜΗΣΗ"))</f>
      </c>
      <c r="D161" s="190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135</v>
      </c>
      <c r="C164" s="80">
        <v>113.10999999999997</v>
      </c>
      <c r="D164" s="81">
        <v>100</v>
      </c>
    </row>
    <row r="165" spans="2:4" ht="47.25" customHeight="1">
      <c r="B165" s="82" t="s">
        <v>136</v>
      </c>
      <c r="C165" s="83">
        <v>118.67999999999996</v>
      </c>
      <c r="D165" s="84">
        <v>104.92440986650163</v>
      </c>
    </row>
    <row r="166" spans="2:4" ht="47.25" customHeight="1">
      <c r="B166" s="172" t="s">
        <v>137</v>
      </c>
      <c r="C166" s="173">
        <v>120.05</v>
      </c>
      <c r="D166" s="174">
        <v>106.13562019273276</v>
      </c>
    </row>
    <row r="167" spans="2:4" ht="47.25" customHeight="1" thickBot="1">
      <c r="B167" s="102" t="s">
        <v>138</v>
      </c>
      <c r="C167" s="103">
        <v>123.33</v>
      </c>
      <c r="D167" s="104">
        <v>109.03545221465832</v>
      </c>
    </row>
    <row r="168" spans="3:4" ht="35.25" customHeight="1">
      <c r="C168" s="191">
        <f>IF(AND(C164="",C165="",C166="",C167=""),"",IF(AND(C164&lt;=C165,C165&lt;=C166,C166&lt;=C167),"","ΠΡΟΣΟΧΗ ΤΑΞΙΝΟΜΗΣΗ"))</f>
      </c>
      <c r="D168" s="191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24">
      <selection activeCell="J158" sqref="J15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05" t="s">
        <v>80</v>
      </c>
      <c r="B2" s="306"/>
      <c r="C2" s="306"/>
      <c r="D2" s="306"/>
      <c r="E2" s="306"/>
      <c r="F2" s="306"/>
      <c r="G2" s="306"/>
      <c r="H2" s="306"/>
      <c r="I2" s="3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08" t="s">
        <v>5</v>
      </c>
      <c r="C3" s="308"/>
      <c r="D3" s="308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_21/08/2013</v>
      </c>
      <c r="CB8" s="14" t="s">
        <v>9</v>
      </c>
      <c r="CC8" s="14" t="s">
        <v>8</v>
      </c>
      <c r="CD8" s="14" t="str">
        <f>BY8</f>
        <v>_21/08/2013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ΛΕΥΚΩΣΙΑ_21/08/2013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ΛΕΜΕΣΟΣ_21/08/2013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ΛΑΡΝΑΚΑ_21/08/2013</v>
      </c>
      <c r="BY17" s="14"/>
    </row>
    <row r="18" ht="18.75">
      <c r="BW18" s="16" t="str">
        <f>BW8&amp;BX11&amp;BY8</f>
        <v>ΑΡΙΘΜΟΣ ΠΡΟÏΟΝΤΩΝ ΠΟΥ ΕΙΝΑΙ ΦΘΗΝΟΤΕΡΗ Η ΥΠΕΡΑΓΟΡΑ ΠΑΦΟΣ_21/08/2013</v>
      </c>
    </row>
    <row r="19" ht="18.75">
      <c r="BW19" s="16" t="str">
        <f>BW8&amp;BX12&amp;BY8</f>
        <v>ΑΡΙΘΜΟΣ ΠΡΟÏΟΝΤΩΝ ΠΟΥ ΕΙΝΑΙ ΦΘΗΝΟΤΕΡΗ Η ΥΠΕΡΑΓΟΡΑ ΑΜΜΟΧΩΣΤΟΣ_21/08/2013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ΛΕΥΚΩΣΙΑ_21/08/2013</v>
      </c>
    </row>
    <row r="25" ht="18.75">
      <c r="BW25" s="16" t="str">
        <f>CB8&amp;CC9&amp;CD8</f>
        <v>ΑΡΙΘΜΟΣ ΚΑΤΗΓΟΡIΩΝ ΠΟΥ ΕΙΝΑΙ ΦΘΗΝΟΤΕΡΗ Η ΥΠΕΡΑΓΟΡΑ  ΛΕΜΕΣΟΣ_21/08/2013</v>
      </c>
    </row>
    <row r="26" ht="18.75">
      <c r="BW26" s="16" t="str">
        <f>CB8&amp;CC10&amp;CD8</f>
        <v>ΑΡΙΘΜΟΣ ΚΑΤΗΓΟΡIΩΝ ΠΟΥ ΕΙΝΑΙ ΦΘΗΝΟΤΕΡΗ Η ΥΠΕΡΑΓΟΡΑ  ΛΑΡΝΑΚΑ_21/08/2013</v>
      </c>
    </row>
    <row r="27" ht="18.75">
      <c r="BW27" s="16" t="str">
        <f>CB8&amp;CC11&amp;CD8</f>
        <v>ΑΡΙΘΜΟΣ ΚΑΤΗΓΟΡIΩΝ ΠΟΥ ΕΙΝΑΙ ΦΘΗΝΟΤΕΡΗ Η ΥΠΕΡΑΓΟΡΑ  ΠΑΦΟΣ_21/08/2013</v>
      </c>
    </row>
    <row r="28" ht="18.75">
      <c r="BW28" s="16" t="str">
        <f>CB8&amp;CC12&amp;CD8</f>
        <v>ΑΡΙΘΜΟΣ ΚΑΤΗΓΟΡIΩΝ ΠΟΥ ΕΙΝΑΙ ΦΘΗΝΟΤΕΡΗ Η ΥΠΕΡΑΓΟΡΑ  ΑΜΜΟΧΩΣΤΟΣ_21/08/2013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21/08/2013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45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309" t="s">
        <v>15</v>
      </c>
      <c r="C149" s="31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11" t="s">
        <v>19</v>
      </c>
      <c r="K149" s="312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113</v>
      </c>
      <c r="C151" s="30">
        <v>23</v>
      </c>
      <c r="D151" s="31" t="s">
        <v>87</v>
      </c>
      <c r="E151" s="32">
        <v>29</v>
      </c>
      <c r="F151" s="31" t="s">
        <v>125</v>
      </c>
      <c r="G151" s="32">
        <v>25</v>
      </c>
      <c r="H151" s="282" t="s">
        <v>131</v>
      </c>
      <c r="I151" s="285">
        <v>22</v>
      </c>
      <c r="J151" s="33" t="s">
        <v>135</v>
      </c>
      <c r="K151" s="34">
        <v>27</v>
      </c>
    </row>
    <row r="152" spans="2:11" ht="66" customHeight="1">
      <c r="B152" s="29" t="s">
        <v>114</v>
      </c>
      <c r="C152" s="30">
        <v>18</v>
      </c>
      <c r="D152" s="31" t="s">
        <v>86</v>
      </c>
      <c r="E152" s="32">
        <v>25</v>
      </c>
      <c r="F152" s="35" t="s">
        <v>123</v>
      </c>
      <c r="G152" s="36">
        <v>17</v>
      </c>
      <c r="H152" s="283" t="s">
        <v>127</v>
      </c>
      <c r="I152" s="286">
        <v>14</v>
      </c>
      <c r="J152" s="37" t="s">
        <v>136</v>
      </c>
      <c r="K152" s="38">
        <v>10</v>
      </c>
    </row>
    <row r="153" spans="2:11" ht="66" customHeight="1">
      <c r="B153" s="29" t="s">
        <v>115</v>
      </c>
      <c r="C153" s="30">
        <v>8</v>
      </c>
      <c r="D153" s="31" t="s">
        <v>88</v>
      </c>
      <c r="E153" s="32">
        <v>25</v>
      </c>
      <c r="F153" s="35" t="s">
        <v>122</v>
      </c>
      <c r="G153" s="36">
        <v>12</v>
      </c>
      <c r="H153" s="283" t="s">
        <v>129</v>
      </c>
      <c r="I153" s="286">
        <v>11</v>
      </c>
      <c r="J153" s="33" t="s">
        <v>137</v>
      </c>
      <c r="K153" s="38">
        <v>9</v>
      </c>
    </row>
    <row r="154" spans="2:11" ht="66" customHeight="1">
      <c r="B154" s="29" t="s">
        <v>116</v>
      </c>
      <c r="C154" s="30">
        <v>8</v>
      </c>
      <c r="D154" s="31" t="s">
        <v>89</v>
      </c>
      <c r="E154" s="32">
        <v>24</v>
      </c>
      <c r="F154" s="35" t="s">
        <v>124</v>
      </c>
      <c r="G154" s="36">
        <v>11</v>
      </c>
      <c r="H154" s="283" t="s">
        <v>128</v>
      </c>
      <c r="I154" s="286">
        <v>10</v>
      </c>
      <c r="J154" s="33" t="s">
        <v>138</v>
      </c>
      <c r="K154" s="34">
        <v>6</v>
      </c>
    </row>
    <row r="155" spans="2:11" ht="66" customHeight="1">
      <c r="B155" s="29" t="s">
        <v>117</v>
      </c>
      <c r="C155" s="30">
        <v>6</v>
      </c>
      <c r="D155" s="31" t="s">
        <v>90</v>
      </c>
      <c r="E155" s="32">
        <v>13</v>
      </c>
      <c r="F155" s="35" t="s">
        <v>126</v>
      </c>
      <c r="G155" s="36">
        <v>5</v>
      </c>
      <c r="H155" s="283" t="s">
        <v>132</v>
      </c>
      <c r="I155" s="286">
        <v>5</v>
      </c>
      <c r="J155" s="33"/>
      <c r="K155" s="34"/>
    </row>
    <row r="156" spans="2:11" ht="66" customHeight="1">
      <c r="B156" s="29" t="s">
        <v>118</v>
      </c>
      <c r="C156" s="30">
        <v>4</v>
      </c>
      <c r="D156" s="31" t="s">
        <v>91</v>
      </c>
      <c r="E156" s="32">
        <v>12</v>
      </c>
      <c r="F156" s="35"/>
      <c r="G156" s="36"/>
      <c r="H156" s="284" t="s">
        <v>130</v>
      </c>
      <c r="I156" s="287">
        <v>5</v>
      </c>
      <c r="J156" s="33"/>
      <c r="K156" s="34"/>
    </row>
    <row r="157" spans="2:11" ht="66" customHeight="1">
      <c r="B157" s="175" t="s">
        <v>119</v>
      </c>
      <c r="C157" s="176">
        <v>3</v>
      </c>
      <c r="D157" s="177"/>
      <c r="E157" s="178"/>
      <c r="F157" s="179"/>
      <c r="G157" s="180"/>
      <c r="H157" s="177"/>
      <c r="I157" s="178"/>
      <c r="J157" s="181"/>
      <c r="K157" s="182"/>
    </row>
    <row r="158" spans="2:11" ht="66" customHeight="1" thickBot="1">
      <c r="B158" s="39" t="s">
        <v>120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3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3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3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3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3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296" t="s">
        <v>46</v>
      </c>
      <c r="C160" s="297"/>
      <c r="D160" s="297"/>
      <c r="E160" s="297"/>
      <c r="F160" s="297"/>
      <c r="G160" s="297"/>
      <c r="H160" s="297"/>
      <c r="I160" s="297"/>
      <c r="J160" s="297"/>
      <c r="K160" s="298"/>
    </row>
    <row r="161" spans="2:11" ht="15.75">
      <c r="B161" s="299" t="s">
        <v>15</v>
      </c>
      <c r="C161" s="300"/>
      <c r="D161" s="301" t="s">
        <v>16</v>
      </c>
      <c r="E161" s="302"/>
      <c r="F161" s="301" t="s">
        <v>17</v>
      </c>
      <c r="G161" s="302"/>
      <c r="H161" s="301" t="s">
        <v>18</v>
      </c>
      <c r="I161" s="302"/>
      <c r="J161" s="303" t="s">
        <v>19</v>
      </c>
      <c r="K161" s="304"/>
    </row>
    <row r="162" spans="2:11" ht="39" thickBot="1">
      <c r="B162" s="47" t="s">
        <v>0</v>
      </c>
      <c r="C162" s="48" t="s">
        <v>82</v>
      </c>
      <c r="D162" s="49" t="s">
        <v>0</v>
      </c>
      <c r="E162" s="48" t="s">
        <v>82</v>
      </c>
      <c r="F162" s="49" t="s">
        <v>0</v>
      </c>
      <c r="G162" s="48" t="s">
        <v>82</v>
      </c>
      <c r="H162" s="49" t="s">
        <v>0</v>
      </c>
      <c r="I162" s="48" t="s">
        <v>82</v>
      </c>
      <c r="J162" s="50" t="s">
        <v>0</v>
      </c>
      <c r="K162" s="48" t="s">
        <v>82</v>
      </c>
    </row>
    <row r="163" spans="2:11" ht="66" customHeight="1">
      <c r="B163" s="51" t="s">
        <v>113</v>
      </c>
      <c r="C163" s="52">
        <v>6</v>
      </c>
      <c r="D163" s="53" t="s">
        <v>88</v>
      </c>
      <c r="E163" s="54">
        <v>7</v>
      </c>
      <c r="F163" s="288" t="s">
        <v>125</v>
      </c>
      <c r="G163" s="289">
        <v>7</v>
      </c>
      <c r="H163" s="53" t="s">
        <v>131</v>
      </c>
      <c r="I163" s="54">
        <v>8</v>
      </c>
      <c r="J163" s="55" t="s">
        <v>135</v>
      </c>
      <c r="K163" s="56">
        <v>8</v>
      </c>
    </row>
    <row r="164" spans="2:11" ht="66" customHeight="1">
      <c r="B164" s="57" t="s">
        <v>114</v>
      </c>
      <c r="C164" s="58">
        <v>6</v>
      </c>
      <c r="D164" s="35" t="s">
        <v>87</v>
      </c>
      <c r="E164" s="36">
        <v>6</v>
      </c>
      <c r="F164" s="35" t="s">
        <v>123</v>
      </c>
      <c r="G164" s="36">
        <v>5</v>
      </c>
      <c r="H164" s="35" t="s">
        <v>127</v>
      </c>
      <c r="I164" s="36">
        <v>4</v>
      </c>
      <c r="J164" s="59" t="s">
        <v>136</v>
      </c>
      <c r="K164" s="38">
        <v>3</v>
      </c>
    </row>
    <row r="165" spans="2:11" ht="66" customHeight="1">
      <c r="B165" s="57" t="s">
        <v>116</v>
      </c>
      <c r="C165" s="58">
        <v>3</v>
      </c>
      <c r="D165" s="35" t="s">
        <v>86</v>
      </c>
      <c r="E165" s="36">
        <v>4</v>
      </c>
      <c r="F165" s="35" t="s">
        <v>122</v>
      </c>
      <c r="G165" s="36">
        <v>4</v>
      </c>
      <c r="H165" s="35" t="s">
        <v>129</v>
      </c>
      <c r="I165" s="36">
        <v>2</v>
      </c>
      <c r="J165" s="59" t="s">
        <v>137</v>
      </c>
      <c r="K165" s="38">
        <v>2</v>
      </c>
    </row>
    <row r="166" spans="2:11" ht="66" customHeight="1">
      <c r="B166" s="57" t="s">
        <v>118</v>
      </c>
      <c r="C166" s="58">
        <v>2</v>
      </c>
      <c r="D166" s="35" t="s">
        <v>89</v>
      </c>
      <c r="E166" s="36">
        <v>3</v>
      </c>
      <c r="F166" s="35" t="s">
        <v>124</v>
      </c>
      <c r="G166" s="36">
        <v>3</v>
      </c>
      <c r="H166" s="35" t="s">
        <v>128</v>
      </c>
      <c r="I166" s="36">
        <v>2</v>
      </c>
      <c r="J166" s="59" t="s">
        <v>138</v>
      </c>
      <c r="K166" s="38">
        <v>2</v>
      </c>
    </row>
    <row r="167" spans="2:11" ht="66" customHeight="1">
      <c r="B167" s="57" t="s">
        <v>117</v>
      </c>
      <c r="C167" s="58">
        <v>1</v>
      </c>
      <c r="D167" s="35" t="s">
        <v>90</v>
      </c>
      <c r="E167" s="36">
        <v>2</v>
      </c>
      <c r="F167" s="35" t="s">
        <v>126</v>
      </c>
      <c r="G167" s="36">
        <v>2</v>
      </c>
      <c r="H167" s="35" t="s">
        <v>132</v>
      </c>
      <c r="I167" s="36">
        <v>1</v>
      </c>
      <c r="J167" s="60"/>
      <c r="K167" s="38"/>
    </row>
    <row r="168" spans="2:11" ht="66" customHeight="1">
      <c r="B168" s="183" t="s">
        <v>120</v>
      </c>
      <c r="C168" s="184">
        <v>0</v>
      </c>
      <c r="D168" s="179" t="s">
        <v>91</v>
      </c>
      <c r="E168" s="180">
        <v>1</v>
      </c>
      <c r="F168" s="185"/>
      <c r="G168" s="186"/>
      <c r="H168" s="179" t="s">
        <v>130</v>
      </c>
      <c r="I168" s="180">
        <v>0</v>
      </c>
      <c r="J168" s="187"/>
      <c r="K168" s="188"/>
    </row>
    <row r="169" spans="2:11" ht="66" customHeight="1">
      <c r="B169" s="183" t="s">
        <v>119</v>
      </c>
      <c r="C169" s="184">
        <v>0</v>
      </c>
      <c r="D169" s="179"/>
      <c r="E169" s="180"/>
      <c r="F169" s="185"/>
      <c r="G169" s="186"/>
      <c r="H169" s="179"/>
      <c r="I169" s="180"/>
      <c r="J169" s="187"/>
      <c r="K169" s="188"/>
    </row>
    <row r="170" spans="2:11" ht="66" customHeight="1" thickBot="1">
      <c r="B170" s="39" t="s">
        <v>115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93">
        <f>IF(AND(C163="",C164="",C165="",C166="",C167="",C168="",C169="",C170=""),"",IF(AND(C163&gt;=C164,C164&gt;=C165,C165&gt;=C166,C166&gt;=C167,C167&gt;=C168,C168&gt;=C169,C169&gt;=C170),"","ΠΡΟΣΟΧΗ ΤΑΞΙΝΟΜΗΣΗ"))</f>
      </c>
      <c r="E171" s="193">
        <f>IF(AND(E163="",E164="",E165="",E166="",E167="",E168="",E169="",E170=""),"",IF(AND(E163&gt;=E164,E164&gt;=E165,E165&gt;=E166,E166&gt;=E167,E167&gt;=E168,E168&gt;=E169,E169&gt;=E170),"","ΠΡΟΣΟΧΗ ΤΑΞΙΝΟΜΗΣΗ"))</f>
      </c>
      <c r="G171" s="193">
        <f>IF(AND(G163="",G164="",G165="",G166="",G167="",G168="",G169="",G170=""),"",IF(AND(G163&gt;=G164,G164&gt;=G165,G165&gt;=G166,G166&gt;=G167,G167&gt;=G168,G168&gt;=G169,G169&gt;=G170),"","ΠΡΟΣΟΧΗ ΤΑΞΙΝΟΜΗΣΗ"))</f>
      </c>
      <c r="I171" s="193">
        <f>IF(AND(I163="",I164="",I165="",I166="",I167="",I168="",I169="",I170=""),"",IF(AND(I163&gt;=I164,I164&gt;=I165,I165&gt;=I166,I166&gt;=I167,I167&gt;=I168,I168&gt;=I169,I169&gt;=I170),"","ΠΡΟΣΟΧΗ ΤΑΞΙΝΟΜΗΣΗ"))</f>
      </c>
      <c r="K171" s="193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100" sqref="R100"/>
    </sheetView>
  </sheetViews>
  <sheetFormatPr defaultColWidth="9.140625" defaultRowHeight="15"/>
  <cols>
    <col min="1" max="1" width="4.28125" style="194" bestFit="1" customWidth="1"/>
    <col min="2" max="2" width="57.28125" style="195" customWidth="1"/>
    <col min="3" max="3" width="17.8515625" style="194" customWidth="1"/>
    <col min="4" max="8" width="11.140625" style="194" customWidth="1"/>
    <col min="9" max="9" width="13.28125" style="194" customWidth="1"/>
    <col min="10" max="14" width="11.140625" style="194" customWidth="1"/>
    <col min="15" max="15" width="10.28125" style="194" customWidth="1"/>
    <col min="16" max="16384" width="9.140625" style="196" customWidth="1"/>
  </cols>
  <sheetData>
    <row r="1" ht="13.5" thickBot="1"/>
    <row r="2" spans="1:15" ht="24" customHeight="1" thickBot="1">
      <c r="A2" s="349" t="s">
        <v>81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1"/>
    </row>
    <row r="3" spans="2:3" ht="17.25" customHeight="1">
      <c r="B3" s="251" t="s">
        <v>14</v>
      </c>
      <c r="C3" s="268">
        <v>41507</v>
      </c>
    </row>
    <row r="4" ht="13.5" thickBot="1"/>
    <row r="5" spans="1:19" ht="16.5" thickBot="1">
      <c r="A5" s="356" t="s">
        <v>112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</row>
    <row r="6" spans="1:22" s="195" customFormat="1" ht="34.5" customHeight="1">
      <c r="A6" s="313" t="s">
        <v>21</v>
      </c>
      <c r="B6" s="338"/>
      <c r="C6" s="352" t="s">
        <v>48</v>
      </c>
      <c r="D6" s="353"/>
      <c r="E6" s="352" t="s">
        <v>49</v>
      </c>
      <c r="F6" s="353"/>
      <c r="G6" s="352" t="s">
        <v>50</v>
      </c>
      <c r="H6" s="353"/>
      <c r="I6" s="352" t="s">
        <v>51</v>
      </c>
      <c r="J6" s="353"/>
      <c r="K6" s="352" t="s">
        <v>52</v>
      </c>
      <c r="L6" s="353"/>
      <c r="M6" s="352" t="s">
        <v>53</v>
      </c>
      <c r="N6" s="353"/>
      <c r="O6" s="352" t="s">
        <v>54</v>
      </c>
      <c r="P6" s="353"/>
      <c r="Q6" s="352" t="s">
        <v>55</v>
      </c>
      <c r="R6" s="353"/>
      <c r="S6" s="331" t="s">
        <v>22</v>
      </c>
      <c r="T6" s="197"/>
      <c r="U6" s="364"/>
      <c r="V6" s="364"/>
    </row>
    <row r="7" spans="1:22" s="195" customFormat="1" ht="34.5" customHeight="1">
      <c r="A7" s="315"/>
      <c r="B7" s="339"/>
      <c r="C7" s="354"/>
      <c r="D7" s="355"/>
      <c r="E7" s="354"/>
      <c r="F7" s="355"/>
      <c r="G7" s="354"/>
      <c r="H7" s="355"/>
      <c r="I7" s="354"/>
      <c r="J7" s="355"/>
      <c r="K7" s="354"/>
      <c r="L7" s="355"/>
      <c r="M7" s="354"/>
      <c r="N7" s="355"/>
      <c r="O7" s="354"/>
      <c r="P7" s="355"/>
      <c r="Q7" s="354"/>
      <c r="R7" s="355"/>
      <c r="S7" s="332"/>
      <c r="T7" s="197"/>
      <c r="U7" s="364"/>
      <c r="V7" s="364"/>
    </row>
    <row r="8" spans="1:22" ht="13.5" customHeight="1" thickBot="1">
      <c r="A8" s="340"/>
      <c r="B8" s="341"/>
      <c r="C8" s="198" t="s">
        <v>23</v>
      </c>
      <c r="D8" s="199" t="s">
        <v>24</v>
      </c>
      <c r="E8" s="200" t="s">
        <v>23</v>
      </c>
      <c r="F8" s="199" t="s">
        <v>24</v>
      </c>
      <c r="G8" s="200" t="s">
        <v>23</v>
      </c>
      <c r="H8" s="199" t="s">
        <v>24</v>
      </c>
      <c r="I8" s="200" t="s">
        <v>23</v>
      </c>
      <c r="J8" s="199" t="s">
        <v>24</v>
      </c>
      <c r="K8" s="200" t="s">
        <v>23</v>
      </c>
      <c r="L8" s="199" t="s">
        <v>24</v>
      </c>
      <c r="M8" s="200" t="s">
        <v>23</v>
      </c>
      <c r="N8" s="201" t="s">
        <v>24</v>
      </c>
      <c r="O8" s="200" t="s">
        <v>23</v>
      </c>
      <c r="P8" s="199" t="s">
        <v>24</v>
      </c>
      <c r="Q8" s="200" t="s">
        <v>23</v>
      </c>
      <c r="R8" s="199" t="s">
        <v>24</v>
      </c>
      <c r="S8" s="333"/>
      <c r="T8" s="202"/>
      <c r="U8" s="364"/>
      <c r="V8" s="364"/>
    </row>
    <row r="9" spans="1:22" ht="15">
      <c r="A9" s="252">
        <v>1</v>
      </c>
      <c r="B9" s="224" t="s">
        <v>93</v>
      </c>
      <c r="C9" s="225">
        <v>2.64</v>
      </c>
      <c r="D9" s="226">
        <v>104.76190476190477</v>
      </c>
      <c r="E9" s="227">
        <v>2.82</v>
      </c>
      <c r="F9" s="226">
        <v>111.90476190476191</v>
      </c>
      <c r="G9" s="225">
        <v>2.64</v>
      </c>
      <c r="H9" s="226">
        <v>104.76190476190477</v>
      </c>
      <c r="I9" s="225">
        <v>2.64</v>
      </c>
      <c r="J9" s="226">
        <v>104.76190476190477</v>
      </c>
      <c r="K9" s="227">
        <v>2.82</v>
      </c>
      <c r="L9" s="226">
        <v>111.90476190476191</v>
      </c>
      <c r="M9" s="225">
        <v>2.64</v>
      </c>
      <c r="N9" s="226">
        <v>104.76190476190477</v>
      </c>
      <c r="O9" s="225">
        <v>2.52</v>
      </c>
      <c r="P9" s="226">
        <v>100</v>
      </c>
      <c r="Q9" s="227">
        <v>2.8</v>
      </c>
      <c r="R9" s="226">
        <v>111.1111111111111</v>
      </c>
      <c r="S9" s="228">
        <v>2.52</v>
      </c>
      <c r="T9" s="203"/>
      <c r="U9" s="204"/>
      <c r="V9" s="204"/>
    </row>
    <row r="10" spans="1:22" ht="15">
      <c r="A10" s="253">
        <v>2</v>
      </c>
      <c r="B10" s="229" t="s">
        <v>94</v>
      </c>
      <c r="C10" s="230">
        <v>2.69</v>
      </c>
      <c r="D10" s="231">
        <v>104.26356589147285</v>
      </c>
      <c r="E10" s="232">
        <v>2.61</v>
      </c>
      <c r="F10" s="231">
        <v>101.16279069767442</v>
      </c>
      <c r="G10" s="230">
        <v>2.58</v>
      </c>
      <c r="H10" s="231">
        <v>100</v>
      </c>
      <c r="I10" s="230">
        <v>2.69</v>
      </c>
      <c r="J10" s="231">
        <v>104.26356589147285</v>
      </c>
      <c r="K10" s="232">
        <v>2.6799999999999997</v>
      </c>
      <c r="L10" s="231">
        <v>103.87596899224805</v>
      </c>
      <c r="M10" s="230">
        <v>2.5999999999999996</v>
      </c>
      <c r="N10" s="231">
        <v>100.77519379844959</v>
      </c>
      <c r="O10" s="230">
        <v>2.69</v>
      </c>
      <c r="P10" s="231">
        <v>104.26356589147285</v>
      </c>
      <c r="Q10" s="232">
        <v>2.67</v>
      </c>
      <c r="R10" s="231">
        <v>103.48837209302324</v>
      </c>
      <c r="S10" s="228">
        <v>2.58</v>
      </c>
      <c r="T10" s="203"/>
      <c r="U10" s="204"/>
      <c r="V10" s="204"/>
    </row>
    <row r="11" spans="1:22" ht="15">
      <c r="A11" s="252">
        <v>3</v>
      </c>
      <c r="B11" s="229" t="s">
        <v>95</v>
      </c>
      <c r="C11" s="230">
        <v>2.11</v>
      </c>
      <c r="D11" s="231">
        <v>154.01459854014595</v>
      </c>
      <c r="E11" s="232">
        <v>2.11</v>
      </c>
      <c r="F11" s="231">
        <v>154.01459854014595</v>
      </c>
      <c r="G11" s="230">
        <v>1.99</v>
      </c>
      <c r="H11" s="231">
        <v>145.25547445255472</v>
      </c>
      <c r="I11" s="230">
        <v>2.02</v>
      </c>
      <c r="J11" s="231">
        <v>147.44525547445255</v>
      </c>
      <c r="K11" s="232">
        <v>2.09</v>
      </c>
      <c r="L11" s="231">
        <v>152.55474452554742</v>
      </c>
      <c r="M11" s="230">
        <v>1.37</v>
      </c>
      <c r="N11" s="231">
        <v>100</v>
      </c>
      <c r="O11" s="230">
        <v>2.05</v>
      </c>
      <c r="P11" s="231">
        <v>149.63503649635035</v>
      </c>
      <c r="Q11" s="232">
        <v>2.22</v>
      </c>
      <c r="R11" s="231">
        <v>162.04379562043795</v>
      </c>
      <c r="S11" s="228">
        <v>1.37</v>
      </c>
      <c r="T11" s="203"/>
      <c r="U11" s="204"/>
      <c r="V11" s="204"/>
    </row>
    <row r="12" spans="1:22" ht="15">
      <c r="A12" s="253">
        <v>4</v>
      </c>
      <c r="B12" s="229" t="s">
        <v>96</v>
      </c>
      <c r="C12" s="230">
        <v>19.34</v>
      </c>
      <c r="D12" s="231">
        <v>104.09041980624325</v>
      </c>
      <c r="E12" s="232">
        <v>18.580000000000002</v>
      </c>
      <c r="F12" s="231">
        <v>100</v>
      </c>
      <c r="G12" s="230">
        <v>20.249999999999996</v>
      </c>
      <c r="H12" s="231">
        <v>108.98815931108716</v>
      </c>
      <c r="I12" s="230">
        <v>23.22</v>
      </c>
      <c r="J12" s="231">
        <v>124.97308934337997</v>
      </c>
      <c r="K12" s="232">
        <v>21.61</v>
      </c>
      <c r="L12" s="231">
        <v>116.30785791173304</v>
      </c>
      <c r="M12" s="230">
        <v>21.240000000000002</v>
      </c>
      <c r="N12" s="231">
        <v>114.31646932185144</v>
      </c>
      <c r="O12" s="230">
        <v>21.12</v>
      </c>
      <c r="P12" s="231">
        <v>113.67061356297093</v>
      </c>
      <c r="Q12" s="232">
        <v>21.56</v>
      </c>
      <c r="R12" s="231">
        <v>116.0387513455328</v>
      </c>
      <c r="S12" s="228">
        <v>18.580000000000002</v>
      </c>
      <c r="T12" s="203"/>
      <c r="U12" s="204"/>
      <c r="V12" s="204"/>
    </row>
    <row r="13" spans="1:22" ht="15">
      <c r="A13" s="252">
        <v>5</v>
      </c>
      <c r="B13" s="229" t="s">
        <v>97</v>
      </c>
      <c r="C13" s="230">
        <v>4.5</v>
      </c>
      <c r="D13" s="231">
        <v>111.11111111111111</v>
      </c>
      <c r="E13" s="232">
        <v>4.55</v>
      </c>
      <c r="F13" s="231">
        <v>112.34567901234568</v>
      </c>
      <c r="G13" s="230">
        <v>4.23</v>
      </c>
      <c r="H13" s="231">
        <v>104.44444444444446</v>
      </c>
      <c r="I13" s="230">
        <v>4.569999999999999</v>
      </c>
      <c r="J13" s="231">
        <v>112.83950617283949</v>
      </c>
      <c r="K13" s="232">
        <v>4.4399999999999995</v>
      </c>
      <c r="L13" s="231">
        <v>109.62962962962963</v>
      </c>
      <c r="M13" s="230">
        <v>4.05</v>
      </c>
      <c r="N13" s="231">
        <v>100</v>
      </c>
      <c r="O13" s="230">
        <v>4.55</v>
      </c>
      <c r="P13" s="231">
        <v>112.34567901234568</v>
      </c>
      <c r="Q13" s="232">
        <v>4.55</v>
      </c>
      <c r="R13" s="231">
        <v>112.34567901234568</v>
      </c>
      <c r="S13" s="228">
        <v>4.05</v>
      </c>
      <c r="T13" s="203"/>
      <c r="U13" s="204"/>
      <c r="V13" s="204"/>
    </row>
    <row r="14" spans="1:22" ht="15">
      <c r="A14" s="252">
        <v>6</v>
      </c>
      <c r="B14" s="229" t="s">
        <v>98</v>
      </c>
      <c r="C14" s="230">
        <v>13.649999999999999</v>
      </c>
      <c r="D14" s="231">
        <v>100.07331378299118</v>
      </c>
      <c r="E14" s="232">
        <v>13.64</v>
      </c>
      <c r="F14" s="231">
        <v>100</v>
      </c>
      <c r="G14" s="230">
        <v>13.68</v>
      </c>
      <c r="H14" s="231">
        <v>100.29325513196481</v>
      </c>
      <c r="I14" s="230">
        <v>14.53</v>
      </c>
      <c r="J14" s="231">
        <v>106.524926686217</v>
      </c>
      <c r="K14" s="232">
        <v>13.719999999999999</v>
      </c>
      <c r="L14" s="231">
        <v>100.5865102639296</v>
      </c>
      <c r="M14" s="230">
        <v>14.08</v>
      </c>
      <c r="N14" s="231">
        <v>103.2258064516129</v>
      </c>
      <c r="O14" s="230">
        <v>14.07</v>
      </c>
      <c r="P14" s="231">
        <v>103.1524926686217</v>
      </c>
      <c r="Q14" s="232">
        <v>14.43</v>
      </c>
      <c r="R14" s="231">
        <v>105.79178885630498</v>
      </c>
      <c r="S14" s="228">
        <v>13.64</v>
      </c>
      <c r="T14" s="203"/>
      <c r="U14" s="204"/>
      <c r="V14" s="204"/>
    </row>
    <row r="15" spans="1:22" ht="15">
      <c r="A15" s="252">
        <v>7</v>
      </c>
      <c r="B15" s="229" t="s">
        <v>100</v>
      </c>
      <c r="C15" s="230">
        <v>8.13</v>
      </c>
      <c r="D15" s="231">
        <v>102.39294710327458</v>
      </c>
      <c r="E15" s="232">
        <v>8.6</v>
      </c>
      <c r="F15" s="231">
        <v>108.31234256926952</v>
      </c>
      <c r="G15" s="230">
        <v>7.9399999999999995</v>
      </c>
      <c r="H15" s="231">
        <v>100</v>
      </c>
      <c r="I15" s="230">
        <v>8.68</v>
      </c>
      <c r="J15" s="231">
        <v>109.3198992443325</v>
      </c>
      <c r="K15" s="232">
        <v>8.51</v>
      </c>
      <c r="L15" s="231">
        <v>107.1788413098237</v>
      </c>
      <c r="M15" s="230">
        <v>8.23</v>
      </c>
      <c r="N15" s="231">
        <v>103.6523929471033</v>
      </c>
      <c r="O15" s="230">
        <v>8.52</v>
      </c>
      <c r="P15" s="231">
        <v>107.30478589420656</v>
      </c>
      <c r="Q15" s="232">
        <v>8.68</v>
      </c>
      <c r="R15" s="231">
        <v>109.3198992443325</v>
      </c>
      <c r="S15" s="228">
        <v>7.9399999999999995</v>
      </c>
      <c r="T15" s="203"/>
      <c r="U15" s="204"/>
      <c r="V15" s="204"/>
    </row>
    <row r="16" spans="1:22" ht="15">
      <c r="A16" s="252">
        <v>8</v>
      </c>
      <c r="B16" s="229" t="s">
        <v>101</v>
      </c>
      <c r="C16" s="230">
        <v>14</v>
      </c>
      <c r="D16" s="231">
        <v>102.2644265887509</v>
      </c>
      <c r="E16" s="232">
        <v>14.27</v>
      </c>
      <c r="F16" s="231">
        <v>104.23666910153395</v>
      </c>
      <c r="G16" s="230">
        <v>13.829999999999998</v>
      </c>
      <c r="H16" s="231">
        <v>101.0226442658875</v>
      </c>
      <c r="I16" s="230">
        <v>14.45</v>
      </c>
      <c r="J16" s="231">
        <v>105.55149744338932</v>
      </c>
      <c r="K16" s="232">
        <v>13.690000000000001</v>
      </c>
      <c r="L16" s="231">
        <v>100</v>
      </c>
      <c r="M16" s="230">
        <v>13.94</v>
      </c>
      <c r="N16" s="231">
        <v>101.8261504747991</v>
      </c>
      <c r="O16" s="230">
        <v>13.860000000000001</v>
      </c>
      <c r="P16" s="231">
        <v>101.2417823228634</v>
      </c>
      <c r="Q16" s="232">
        <v>14.34</v>
      </c>
      <c r="R16" s="231">
        <v>104.74799123447771</v>
      </c>
      <c r="S16" s="228">
        <v>13.690000000000001</v>
      </c>
      <c r="T16" s="203"/>
      <c r="U16" s="204"/>
      <c r="V16" s="204"/>
    </row>
    <row r="17" spans="1:22" ht="15">
      <c r="A17" s="252">
        <v>9</v>
      </c>
      <c r="B17" s="229" t="s">
        <v>102</v>
      </c>
      <c r="C17" s="230">
        <v>11.1</v>
      </c>
      <c r="D17" s="231">
        <v>104.91493383742912</v>
      </c>
      <c r="E17" s="232">
        <v>13.2</v>
      </c>
      <c r="F17" s="231">
        <v>124.76370510396974</v>
      </c>
      <c r="G17" s="230">
        <v>10.58</v>
      </c>
      <c r="H17" s="231">
        <v>100</v>
      </c>
      <c r="I17" s="230">
        <v>13.600000000000001</v>
      </c>
      <c r="J17" s="231">
        <v>128.5444234404537</v>
      </c>
      <c r="K17" s="232">
        <v>10.6</v>
      </c>
      <c r="L17" s="231">
        <v>100.1890359168242</v>
      </c>
      <c r="M17" s="230">
        <v>11.8</v>
      </c>
      <c r="N17" s="231">
        <v>111.531190926276</v>
      </c>
      <c r="O17" s="230">
        <v>12.73</v>
      </c>
      <c r="P17" s="231">
        <v>120.32136105860114</v>
      </c>
      <c r="Q17" s="232">
        <v>13.19</v>
      </c>
      <c r="R17" s="231">
        <v>124.66918714555766</v>
      </c>
      <c r="S17" s="228">
        <v>10.58</v>
      </c>
      <c r="T17" s="203"/>
      <c r="U17" s="204"/>
      <c r="V17" s="204"/>
    </row>
    <row r="18" spans="1:22" ht="15">
      <c r="A18" s="252">
        <v>10</v>
      </c>
      <c r="B18" s="229" t="s">
        <v>103</v>
      </c>
      <c r="C18" s="230">
        <v>22.680000000000003</v>
      </c>
      <c r="D18" s="231">
        <v>109.67117988394585</v>
      </c>
      <c r="E18" s="232">
        <v>27.549999999999997</v>
      </c>
      <c r="F18" s="231">
        <v>133.22050290135394</v>
      </c>
      <c r="G18" s="230">
        <v>22.720000000000002</v>
      </c>
      <c r="H18" s="231">
        <v>109.86460348162477</v>
      </c>
      <c r="I18" s="230">
        <v>27.220000000000002</v>
      </c>
      <c r="J18" s="231">
        <v>131.6247582205029</v>
      </c>
      <c r="K18" s="232">
        <v>24.660000000000004</v>
      </c>
      <c r="L18" s="231">
        <v>119.24564796905224</v>
      </c>
      <c r="M18" s="230">
        <v>20.68</v>
      </c>
      <c r="N18" s="231">
        <v>100</v>
      </c>
      <c r="O18" s="230">
        <v>26.06</v>
      </c>
      <c r="P18" s="231">
        <v>126.01547388781431</v>
      </c>
      <c r="Q18" s="232">
        <v>27.709999999999997</v>
      </c>
      <c r="R18" s="231">
        <v>133.99419729206963</v>
      </c>
      <c r="S18" s="228">
        <v>20.68</v>
      </c>
      <c r="T18" s="203"/>
      <c r="U18" s="204"/>
      <c r="V18" s="204"/>
    </row>
    <row r="19" spans="1:22" ht="15">
      <c r="A19" s="252">
        <v>11</v>
      </c>
      <c r="B19" s="229" t="s">
        <v>104</v>
      </c>
      <c r="C19" s="230">
        <v>2.45</v>
      </c>
      <c r="D19" s="231">
        <v>132.43243243243242</v>
      </c>
      <c r="E19" s="232">
        <v>2.25</v>
      </c>
      <c r="F19" s="231">
        <v>121.62162162162163</v>
      </c>
      <c r="G19" s="230">
        <v>1.89</v>
      </c>
      <c r="H19" s="231">
        <v>102.16216216216216</v>
      </c>
      <c r="I19" s="230">
        <v>2.79</v>
      </c>
      <c r="J19" s="231">
        <v>150.8108108108108</v>
      </c>
      <c r="K19" s="232">
        <v>2.29</v>
      </c>
      <c r="L19" s="231">
        <v>123.78378378378379</v>
      </c>
      <c r="M19" s="230">
        <v>1.89</v>
      </c>
      <c r="N19" s="231">
        <v>102.16216216216216</v>
      </c>
      <c r="O19" s="230">
        <v>1.85</v>
      </c>
      <c r="P19" s="231">
        <v>100</v>
      </c>
      <c r="Q19" s="232">
        <v>2.9</v>
      </c>
      <c r="R19" s="231">
        <v>156.75675675675674</v>
      </c>
      <c r="S19" s="228">
        <v>1.85</v>
      </c>
      <c r="T19" s="203"/>
      <c r="U19" s="204"/>
      <c r="V19" s="204"/>
    </row>
    <row r="20" spans="1:22" ht="15">
      <c r="A20" s="253">
        <v>12</v>
      </c>
      <c r="B20" s="229" t="s">
        <v>105</v>
      </c>
      <c r="C20" s="230">
        <v>4.49</v>
      </c>
      <c r="D20" s="231">
        <v>129.39481268011528</v>
      </c>
      <c r="E20" s="232">
        <v>5.049999999999999</v>
      </c>
      <c r="F20" s="231">
        <v>145.53314121037462</v>
      </c>
      <c r="G20" s="230">
        <v>3.4699999999999998</v>
      </c>
      <c r="H20" s="231">
        <v>100</v>
      </c>
      <c r="I20" s="230">
        <v>5.3</v>
      </c>
      <c r="J20" s="231">
        <v>152.7377521613833</v>
      </c>
      <c r="K20" s="232">
        <v>4.949999999999999</v>
      </c>
      <c r="L20" s="231">
        <v>142.6512968299712</v>
      </c>
      <c r="M20" s="230">
        <v>4.51</v>
      </c>
      <c r="N20" s="231">
        <v>129.97118155619597</v>
      </c>
      <c r="O20" s="230">
        <v>4.7</v>
      </c>
      <c r="P20" s="231">
        <v>135.44668587896257</v>
      </c>
      <c r="Q20" s="232">
        <v>4.34</v>
      </c>
      <c r="R20" s="231">
        <v>125.07204610951008</v>
      </c>
      <c r="S20" s="228">
        <v>3.4699999999999998</v>
      </c>
      <c r="T20" s="203"/>
      <c r="U20" s="204"/>
      <c r="V20" s="204"/>
    </row>
    <row r="21" spans="1:22" ht="15">
      <c r="A21" s="252">
        <v>13</v>
      </c>
      <c r="B21" s="229" t="s">
        <v>106</v>
      </c>
      <c r="C21" s="230">
        <v>9.530000000000001</v>
      </c>
      <c r="D21" s="231">
        <v>118.09169764560099</v>
      </c>
      <c r="E21" s="232">
        <v>9.07</v>
      </c>
      <c r="F21" s="231">
        <v>112.39157372986371</v>
      </c>
      <c r="G21" s="230">
        <v>8.27</v>
      </c>
      <c r="H21" s="231">
        <v>102.47831474597274</v>
      </c>
      <c r="I21" s="230">
        <v>9.59</v>
      </c>
      <c r="J21" s="231">
        <v>118.83519206939282</v>
      </c>
      <c r="K21" s="232">
        <v>9.270000000000001</v>
      </c>
      <c r="L21" s="231">
        <v>114.86988847583643</v>
      </c>
      <c r="M21" s="230">
        <v>8.07</v>
      </c>
      <c r="N21" s="231">
        <v>100</v>
      </c>
      <c r="O21" s="230">
        <v>8.75</v>
      </c>
      <c r="P21" s="231">
        <v>108.4262701363073</v>
      </c>
      <c r="Q21" s="232">
        <v>9.39</v>
      </c>
      <c r="R21" s="231">
        <v>116.35687732342008</v>
      </c>
      <c r="S21" s="228">
        <v>8.07</v>
      </c>
      <c r="T21" s="203"/>
      <c r="U21" s="204"/>
      <c r="V21" s="204"/>
    </row>
    <row r="22" spans="1:22" ht="15">
      <c r="A22" s="252">
        <v>14</v>
      </c>
      <c r="B22" s="229" t="s">
        <v>111</v>
      </c>
      <c r="C22" s="230">
        <v>3.89</v>
      </c>
      <c r="D22" s="231">
        <v>102.91005291005293</v>
      </c>
      <c r="E22" s="232">
        <v>3.89</v>
      </c>
      <c r="F22" s="231">
        <v>102.91005291005293</v>
      </c>
      <c r="G22" s="230">
        <v>3.83</v>
      </c>
      <c r="H22" s="231">
        <v>101.32275132275133</v>
      </c>
      <c r="I22" s="230">
        <v>4.29</v>
      </c>
      <c r="J22" s="231">
        <v>113.4920634920635</v>
      </c>
      <c r="K22" s="232">
        <v>3.89</v>
      </c>
      <c r="L22" s="231">
        <v>102.91005291005293</v>
      </c>
      <c r="M22" s="230">
        <v>3.78</v>
      </c>
      <c r="N22" s="231">
        <v>100</v>
      </c>
      <c r="O22" s="230">
        <v>3.83</v>
      </c>
      <c r="P22" s="231">
        <v>101.32275132275133</v>
      </c>
      <c r="Q22" s="232">
        <v>3.99</v>
      </c>
      <c r="R22" s="231">
        <v>105.55555555555556</v>
      </c>
      <c r="S22" s="228">
        <v>3.78</v>
      </c>
      <c r="T22" s="203"/>
      <c r="U22" s="204"/>
      <c r="V22" s="204"/>
    </row>
    <row r="23" spans="1:22" ht="15">
      <c r="A23" s="253">
        <v>15</v>
      </c>
      <c r="B23" s="229" t="s">
        <v>107</v>
      </c>
      <c r="C23" s="230">
        <v>6.98</v>
      </c>
      <c r="D23" s="231">
        <v>128.07339449541283</v>
      </c>
      <c r="E23" s="232">
        <v>5.99</v>
      </c>
      <c r="F23" s="231">
        <v>109.90825688073393</v>
      </c>
      <c r="G23" s="230">
        <v>5.45</v>
      </c>
      <c r="H23" s="231">
        <v>100</v>
      </c>
      <c r="I23" s="230">
        <v>7.98</v>
      </c>
      <c r="J23" s="231">
        <v>146.42201834862385</v>
      </c>
      <c r="K23" s="232">
        <v>7.6</v>
      </c>
      <c r="L23" s="231">
        <v>139.44954128440367</v>
      </c>
      <c r="M23" s="230">
        <v>6.98</v>
      </c>
      <c r="N23" s="231">
        <v>128.07339449541283</v>
      </c>
      <c r="O23" s="230">
        <v>7.12</v>
      </c>
      <c r="P23" s="231">
        <v>130.6422018348624</v>
      </c>
      <c r="Q23" s="232">
        <v>7.98</v>
      </c>
      <c r="R23" s="231">
        <v>146.42201834862385</v>
      </c>
      <c r="S23" s="228">
        <v>5.45</v>
      </c>
      <c r="T23" s="203"/>
      <c r="U23" s="204"/>
      <c r="V23" s="204"/>
    </row>
    <row r="24" spans="1:22" ht="15">
      <c r="A24" s="252">
        <v>16</v>
      </c>
      <c r="B24" s="229" t="s">
        <v>108</v>
      </c>
      <c r="C24" s="230">
        <v>10.01</v>
      </c>
      <c r="D24" s="231">
        <v>125.59598494353827</v>
      </c>
      <c r="E24" s="232">
        <v>9.12</v>
      </c>
      <c r="F24" s="231">
        <v>114.42910915934755</v>
      </c>
      <c r="G24" s="230">
        <v>9.47</v>
      </c>
      <c r="H24" s="231">
        <v>118.82057716436638</v>
      </c>
      <c r="I24" s="230">
        <v>9.1</v>
      </c>
      <c r="J24" s="231">
        <v>114.17816813048933</v>
      </c>
      <c r="K24" s="232">
        <v>10.07</v>
      </c>
      <c r="L24" s="231">
        <v>126.34880803011292</v>
      </c>
      <c r="M24" s="230">
        <v>7.97</v>
      </c>
      <c r="N24" s="231">
        <v>100</v>
      </c>
      <c r="O24" s="230">
        <v>8.98</v>
      </c>
      <c r="P24" s="231">
        <v>112.67252195734004</v>
      </c>
      <c r="Q24" s="232">
        <v>8.129999999999999</v>
      </c>
      <c r="R24" s="231">
        <v>102.00752823086574</v>
      </c>
      <c r="S24" s="228">
        <v>7.97</v>
      </c>
      <c r="T24" s="203"/>
      <c r="U24" s="204"/>
      <c r="V24" s="204"/>
    </row>
    <row r="25" spans="1:22" ht="15">
      <c r="A25" s="252">
        <v>17</v>
      </c>
      <c r="B25" s="229" t="s">
        <v>109</v>
      </c>
      <c r="C25" s="230">
        <v>23.06</v>
      </c>
      <c r="D25" s="231">
        <v>107.7570093457944</v>
      </c>
      <c r="E25" s="232">
        <v>22.770000000000003</v>
      </c>
      <c r="F25" s="231">
        <v>106.40186915887853</v>
      </c>
      <c r="G25" s="230">
        <v>21.93</v>
      </c>
      <c r="H25" s="231">
        <v>102.47663551401868</v>
      </c>
      <c r="I25" s="230">
        <v>23.85</v>
      </c>
      <c r="J25" s="231">
        <v>111.44859813084113</v>
      </c>
      <c r="K25" s="232">
        <v>22.57</v>
      </c>
      <c r="L25" s="231">
        <v>105.46728971962618</v>
      </c>
      <c r="M25" s="230">
        <v>21.63</v>
      </c>
      <c r="N25" s="231">
        <v>101.07476635514018</v>
      </c>
      <c r="O25" s="230">
        <v>21.4</v>
      </c>
      <c r="P25" s="231">
        <v>100</v>
      </c>
      <c r="Q25" s="232">
        <v>22.490000000000002</v>
      </c>
      <c r="R25" s="231">
        <v>105.09345794392524</v>
      </c>
      <c r="S25" s="228">
        <v>21.4</v>
      </c>
      <c r="T25" s="203"/>
      <c r="U25" s="204"/>
      <c r="V25" s="204"/>
    </row>
    <row r="26" spans="1:22" ht="15">
      <c r="A26" s="253">
        <v>18</v>
      </c>
      <c r="B26" s="229" t="s">
        <v>110</v>
      </c>
      <c r="C26" s="230">
        <v>24.009999999999998</v>
      </c>
      <c r="D26" s="231">
        <v>105.21472392638036</v>
      </c>
      <c r="E26" s="232">
        <v>23.219999999999995</v>
      </c>
      <c r="F26" s="231">
        <v>101.75284837861523</v>
      </c>
      <c r="G26" s="230">
        <v>22.82</v>
      </c>
      <c r="H26" s="231">
        <v>100</v>
      </c>
      <c r="I26" s="230">
        <v>25.51</v>
      </c>
      <c r="J26" s="231">
        <v>111.78790534618757</v>
      </c>
      <c r="K26" s="232">
        <v>22.990000000000002</v>
      </c>
      <c r="L26" s="231">
        <v>100.7449605609115</v>
      </c>
      <c r="M26" s="230">
        <v>24.040000000000003</v>
      </c>
      <c r="N26" s="231">
        <v>105.34618755477652</v>
      </c>
      <c r="O26" s="230">
        <v>23.33</v>
      </c>
      <c r="P26" s="231">
        <v>102.23488168273443</v>
      </c>
      <c r="Q26" s="232">
        <v>24.55</v>
      </c>
      <c r="R26" s="231">
        <v>107.58106923751096</v>
      </c>
      <c r="S26" s="228">
        <v>22.82</v>
      </c>
      <c r="T26" s="203"/>
      <c r="U26" s="204"/>
      <c r="V26" s="204"/>
    </row>
    <row r="27" spans="1:15" s="205" customFormat="1" ht="15.75" thickBot="1">
      <c r="A27" s="209"/>
      <c r="B27" s="270"/>
      <c r="C27" s="271"/>
      <c r="D27" s="272"/>
      <c r="E27" s="272"/>
      <c r="F27" s="272"/>
      <c r="G27" s="271"/>
      <c r="H27" s="272"/>
      <c r="I27" s="271"/>
      <c r="J27" s="272"/>
      <c r="K27" s="272"/>
      <c r="L27" s="272"/>
      <c r="M27" s="271"/>
      <c r="N27" s="272"/>
      <c r="O27" s="273"/>
    </row>
    <row r="28" spans="1:15" s="205" customFormat="1" ht="16.5" thickBot="1">
      <c r="A28" s="365" t="s">
        <v>92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1:15" ht="12.75" customHeight="1">
      <c r="A29" s="313" t="s">
        <v>21</v>
      </c>
      <c r="B29" s="338"/>
      <c r="C29" s="359" t="s">
        <v>56</v>
      </c>
      <c r="D29" s="325"/>
      <c r="E29" s="324" t="s">
        <v>57</v>
      </c>
      <c r="F29" s="325"/>
      <c r="G29" s="324" t="s">
        <v>58</v>
      </c>
      <c r="H29" s="325"/>
      <c r="I29" s="324" t="s">
        <v>59</v>
      </c>
      <c r="J29" s="325"/>
      <c r="K29" s="324" t="s">
        <v>60</v>
      </c>
      <c r="L29" s="325"/>
      <c r="M29" s="324" t="s">
        <v>61</v>
      </c>
      <c r="N29" s="359"/>
      <c r="O29" s="361" t="s">
        <v>22</v>
      </c>
    </row>
    <row r="30" spans="1:15" s="195" customFormat="1" ht="41.25" customHeight="1">
      <c r="A30" s="315"/>
      <c r="B30" s="339"/>
      <c r="C30" s="360"/>
      <c r="D30" s="327"/>
      <c r="E30" s="326"/>
      <c r="F30" s="327"/>
      <c r="G30" s="326"/>
      <c r="H30" s="327"/>
      <c r="I30" s="326"/>
      <c r="J30" s="327"/>
      <c r="K30" s="326"/>
      <c r="L30" s="327"/>
      <c r="M30" s="326"/>
      <c r="N30" s="360"/>
      <c r="O30" s="362"/>
    </row>
    <row r="31" spans="1:15" s="195" customFormat="1" ht="37.5" customHeight="1" thickBot="1">
      <c r="A31" s="340"/>
      <c r="B31" s="341"/>
      <c r="C31" s="275" t="s">
        <v>23</v>
      </c>
      <c r="D31" s="207" t="s">
        <v>24</v>
      </c>
      <c r="E31" s="206" t="s">
        <v>23</v>
      </c>
      <c r="F31" s="207" t="s">
        <v>24</v>
      </c>
      <c r="G31" s="206" t="s">
        <v>23</v>
      </c>
      <c r="H31" s="207" t="s">
        <v>24</v>
      </c>
      <c r="I31" s="206" t="s">
        <v>23</v>
      </c>
      <c r="J31" s="207" t="s">
        <v>24</v>
      </c>
      <c r="K31" s="206" t="s">
        <v>23</v>
      </c>
      <c r="L31" s="207" t="s">
        <v>24</v>
      </c>
      <c r="M31" s="206" t="s">
        <v>23</v>
      </c>
      <c r="N31" s="208" t="s">
        <v>24</v>
      </c>
      <c r="O31" s="363"/>
    </row>
    <row r="32" spans="1:15" ht="15">
      <c r="A32" s="252">
        <v>1</v>
      </c>
      <c r="B32" s="276" t="s">
        <v>93</v>
      </c>
      <c r="C32" s="233">
        <v>5.799999999999999</v>
      </c>
      <c r="D32" s="234">
        <v>105.83941605839414</v>
      </c>
      <c r="E32" s="233">
        <v>5.879999999999999</v>
      </c>
      <c r="F32" s="234">
        <v>107.29927007299267</v>
      </c>
      <c r="G32" s="233">
        <v>5.879999999999999</v>
      </c>
      <c r="H32" s="234">
        <v>107.29927007299267</v>
      </c>
      <c r="I32" s="233">
        <v>5.57</v>
      </c>
      <c r="J32" s="234">
        <v>101.64233576642336</v>
      </c>
      <c r="K32" s="233">
        <v>5.48</v>
      </c>
      <c r="L32" s="234">
        <v>100</v>
      </c>
      <c r="M32" s="233">
        <v>5.879999999999999</v>
      </c>
      <c r="N32" s="234">
        <v>107.29927007299267</v>
      </c>
      <c r="O32" s="235">
        <v>5.48</v>
      </c>
    </row>
    <row r="33" spans="1:15" ht="15">
      <c r="A33" s="253">
        <v>2</v>
      </c>
      <c r="B33" s="274" t="s">
        <v>94</v>
      </c>
      <c r="C33" s="236">
        <v>2.2199999999999998</v>
      </c>
      <c r="D33" s="237">
        <v>100</v>
      </c>
      <c r="E33" s="236">
        <v>2.2199999999999998</v>
      </c>
      <c r="F33" s="237">
        <v>100</v>
      </c>
      <c r="G33" s="236">
        <v>2.31</v>
      </c>
      <c r="H33" s="237">
        <v>104.05405405405406</v>
      </c>
      <c r="I33" s="236">
        <v>2.31</v>
      </c>
      <c r="J33" s="237">
        <v>104.05405405405406</v>
      </c>
      <c r="K33" s="236">
        <v>2.25</v>
      </c>
      <c r="L33" s="237">
        <v>101.35135135135135</v>
      </c>
      <c r="M33" s="236">
        <v>2.2199999999999998</v>
      </c>
      <c r="N33" s="237">
        <v>100</v>
      </c>
      <c r="O33" s="238">
        <v>2.2199999999999998</v>
      </c>
    </row>
    <row r="34" spans="1:15" ht="15">
      <c r="A34" s="252">
        <v>3</v>
      </c>
      <c r="B34" s="274" t="s">
        <v>95</v>
      </c>
      <c r="C34" s="236">
        <v>2.26</v>
      </c>
      <c r="D34" s="237">
        <v>100</v>
      </c>
      <c r="E34" s="236">
        <v>2.26</v>
      </c>
      <c r="F34" s="237">
        <v>100</v>
      </c>
      <c r="G34" s="236">
        <v>2.26</v>
      </c>
      <c r="H34" s="237">
        <v>100</v>
      </c>
      <c r="I34" s="236">
        <v>2.37</v>
      </c>
      <c r="J34" s="237">
        <v>104.86725663716815</v>
      </c>
      <c r="K34" s="236">
        <v>2.29</v>
      </c>
      <c r="L34" s="237">
        <v>101.3274336283186</v>
      </c>
      <c r="M34" s="236">
        <v>2.26</v>
      </c>
      <c r="N34" s="237">
        <v>100</v>
      </c>
      <c r="O34" s="238">
        <v>2.26</v>
      </c>
    </row>
    <row r="35" spans="1:15" ht="15">
      <c r="A35" s="253">
        <v>4</v>
      </c>
      <c r="B35" s="274" t="s">
        <v>96</v>
      </c>
      <c r="C35" s="236">
        <v>40.63</v>
      </c>
      <c r="D35" s="237">
        <v>100.86891757696128</v>
      </c>
      <c r="E35" s="236">
        <v>41.63</v>
      </c>
      <c r="F35" s="237">
        <v>103.35153922542204</v>
      </c>
      <c r="G35" s="236">
        <v>41.150000000000006</v>
      </c>
      <c r="H35" s="237">
        <v>102.15988083416087</v>
      </c>
      <c r="I35" s="236">
        <v>42.879999999999995</v>
      </c>
      <c r="J35" s="237">
        <v>106.45481628599799</v>
      </c>
      <c r="K35" s="236">
        <v>41.64</v>
      </c>
      <c r="L35" s="237">
        <v>103.37636544190664</v>
      </c>
      <c r="M35" s="236">
        <v>40.28</v>
      </c>
      <c r="N35" s="237">
        <v>100</v>
      </c>
      <c r="O35" s="238">
        <v>40.28</v>
      </c>
    </row>
    <row r="36" spans="1:15" ht="15">
      <c r="A36" s="252">
        <v>5</v>
      </c>
      <c r="B36" s="274" t="s">
        <v>97</v>
      </c>
      <c r="C36" s="236">
        <v>4.1499999999999995</v>
      </c>
      <c r="D36" s="237">
        <v>100</v>
      </c>
      <c r="E36" s="236">
        <v>4.55</v>
      </c>
      <c r="F36" s="237">
        <v>109.63855421686748</v>
      </c>
      <c r="G36" s="236">
        <v>4.55</v>
      </c>
      <c r="H36" s="237">
        <v>109.63855421686748</v>
      </c>
      <c r="I36" s="236">
        <v>4.7</v>
      </c>
      <c r="J36" s="237">
        <v>113.25301204819279</v>
      </c>
      <c r="K36" s="236">
        <v>4.16</v>
      </c>
      <c r="L36" s="237">
        <v>100.2409638554217</v>
      </c>
      <c r="M36" s="236">
        <v>4.55</v>
      </c>
      <c r="N36" s="237">
        <v>109.63855421686748</v>
      </c>
      <c r="O36" s="238">
        <v>4.1499999999999995</v>
      </c>
    </row>
    <row r="37" spans="1:15" ht="15">
      <c r="A37" s="253">
        <v>6</v>
      </c>
      <c r="B37" s="274" t="s">
        <v>98</v>
      </c>
      <c r="C37" s="236">
        <v>16.85</v>
      </c>
      <c r="D37" s="237">
        <v>100.5369928400955</v>
      </c>
      <c r="E37" s="236">
        <v>17.9</v>
      </c>
      <c r="F37" s="237">
        <v>106.8019093078759</v>
      </c>
      <c r="G37" s="236">
        <v>16.759999999999998</v>
      </c>
      <c r="H37" s="237">
        <v>100</v>
      </c>
      <c r="I37" s="236">
        <v>17.75</v>
      </c>
      <c r="J37" s="237">
        <v>105.90692124105013</v>
      </c>
      <c r="K37" s="236">
        <v>17.69</v>
      </c>
      <c r="L37" s="237">
        <v>105.54892601431982</v>
      </c>
      <c r="M37" s="236">
        <v>17.76</v>
      </c>
      <c r="N37" s="237">
        <v>105.96658711217187</v>
      </c>
      <c r="O37" s="238">
        <v>16.759999999999998</v>
      </c>
    </row>
    <row r="38" spans="1:15" ht="15">
      <c r="A38" s="252">
        <v>7</v>
      </c>
      <c r="B38" s="274" t="s">
        <v>99</v>
      </c>
      <c r="C38" s="236">
        <v>8.08</v>
      </c>
      <c r="D38" s="237">
        <v>100</v>
      </c>
      <c r="E38" s="236">
        <v>8.25</v>
      </c>
      <c r="F38" s="237">
        <v>102.1039603960396</v>
      </c>
      <c r="G38" s="236">
        <v>8.370000000000001</v>
      </c>
      <c r="H38" s="237">
        <v>103.5891089108911</v>
      </c>
      <c r="I38" s="236">
        <v>8.9</v>
      </c>
      <c r="J38" s="237">
        <v>110.14851485148516</v>
      </c>
      <c r="K38" s="236">
        <v>8.97</v>
      </c>
      <c r="L38" s="237">
        <v>111.01485148514851</v>
      </c>
      <c r="M38" s="236">
        <v>8.51</v>
      </c>
      <c r="N38" s="237">
        <v>105.32178217821782</v>
      </c>
      <c r="O38" s="238">
        <v>8.08</v>
      </c>
    </row>
    <row r="39" spans="1:15" ht="15">
      <c r="A39" s="253">
        <v>8</v>
      </c>
      <c r="B39" s="274" t="s">
        <v>100</v>
      </c>
      <c r="C39" s="236">
        <v>8.18</v>
      </c>
      <c r="D39" s="237">
        <v>100.73891625615762</v>
      </c>
      <c r="E39" s="236">
        <v>8.120000000000001</v>
      </c>
      <c r="F39" s="237">
        <v>100</v>
      </c>
      <c r="G39" s="236">
        <v>8.28</v>
      </c>
      <c r="H39" s="237">
        <v>101.97044334975367</v>
      </c>
      <c r="I39" s="236">
        <v>8.45</v>
      </c>
      <c r="J39" s="237">
        <v>104.06403940886698</v>
      </c>
      <c r="K39" s="236">
        <v>8.219999999999999</v>
      </c>
      <c r="L39" s="237">
        <v>101.23152709359604</v>
      </c>
      <c r="M39" s="236">
        <v>8.17</v>
      </c>
      <c r="N39" s="237">
        <v>100.61576354679802</v>
      </c>
      <c r="O39" s="238">
        <v>8.120000000000001</v>
      </c>
    </row>
    <row r="40" spans="1:15" ht="15">
      <c r="A40" s="252">
        <v>9</v>
      </c>
      <c r="B40" s="274" t="s">
        <v>101</v>
      </c>
      <c r="C40" s="236">
        <v>18.389999999999997</v>
      </c>
      <c r="D40" s="237">
        <v>106.54692931633834</v>
      </c>
      <c r="E40" s="236">
        <v>19.43</v>
      </c>
      <c r="F40" s="237">
        <v>112.57242178447275</v>
      </c>
      <c r="G40" s="236">
        <v>17.26</v>
      </c>
      <c r="H40" s="237">
        <v>100</v>
      </c>
      <c r="I40" s="236">
        <v>18.939999999999998</v>
      </c>
      <c r="J40" s="237">
        <v>109.73348783314019</v>
      </c>
      <c r="K40" s="236">
        <v>19.72</v>
      </c>
      <c r="L40" s="237">
        <v>114.252607184241</v>
      </c>
      <c r="M40" s="236">
        <v>19.18</v>
      </c>
      <c r="N40" s="237">
        <v>111.12398609501737</v>
      </c>
      <c r="O40" s="238">
        <v>17.26</v>
      </c>
    </row>
    <row r="41" spans="1:15" ht="15">
      <c r="A41" s="253">
        <v>10</v>
      </c>
      <c r="B41" s="274" t="s">
        <v>102</v>
      </c>
      <c r="C41" s="236">
        <v>11.95</v>
      </c>
      <c r="D41" s="237">
        <v>109.3321134492223</v>
      </c>
      <c r="E41" s="236">
        <v>10.93</v>
      </c>
      <c r="F41" s="237">
        <v>100</v>
      </c>
      <c r="G41" s="236">
        <v>12.16</v>
      </c>
      <c r="H41" s="237">
        <v>111.25343092406222</v>
      </c>
      <c r="I41" s="236">
        <v>11.96</v>
      </c>
      <c r="J41" s="237">
        <v>109.42360475754805</v>
      </c>
      <c r="K41" s="236">
        <v>12.08</v>
      </c>
      <c r="L41" s="237">
        <v>110.52150045745654</v>
      </c>
      <c r="M41" s="236">
        <v>12.17</v>
      </c>
      <c r="N41" s="237">
        <v>111.34492223238792</v>
      </c>
      <c r="O41" s="238">
        <v>10.93</v>
      </c>
    </row>
    <row r="42" spans="1:15" ht="15">
      <c r="A42" s="252">
        <v>11</v>
      </c>
      <c r="B42" s="274" t="s">
        <v>103</v>
      </c>
      <c r="C42" s="236">
        <v>4.46</v>
      </c>
      <c r="D42" s="237">
        <v>100</v>
      </c>
      <c r="E42" s="236">
        <v>5.5</v>
      </c>
      <c r="F42" s="237">
        <v>123.31838565022422</v>
      </c>
      <c r="G42" s="236">
        <v>4.91</v>
      </c>
      <c r="H42" s="237">
        <v>110.08968609865471</v>
      </c>
      <c r="I42" s="236">
        <v>4.959999999999999</v>
      </c>
      <c r="J42" s="237">
        <v>111.21076233183855</v>
      </c>
      <c r="K42" s="236">
        <v>5.42</v>
      </c>
      <c r="L42" s="237">
        <v>121.52466367713004</v>
      </c>
      <c r="M42" s="236">
        <v>5.07</v>
      </c>
      <c r="N42" s="237">
        <v>113.67713004484305</v>
      </c>
      <c r="O42" s="238">
        <v>4.46</v>
      </c>
    </row>
    <row r="43" spans="1:15" ht="15">
      <c r="A43" s="253">
        <v>12</v>
      </c>
      <c r="B43" s="274" t="s">
        <v>104</v>
      </c>
      <c r="C43" s="236">
        <v>11.52</v>
      </c>
      <c r="D43" s="237">
        <v>130.4643261608154</v>
      </c>
      <c r="E43" s="236">
        <v>8.83</v>
      </c>
      <c r="F43" s="237">
        <v>100</v>
      </c>
      <c r="G43" s="236">
        <v>10.03</v>
      </c>
      <c r="H43" s="237">
        <v>113.59003397508494</v>
      </c>
      <c r="I43" s="236">
        <v>9.870000000000001</v>
      </c>
      <c r="J43" s="237">
        <v>111.77802944507363</v>
      </c>
      <c r="K43" s="236">
        <v>11.33</v>
      </c>
      <c r="L43" s="237">
        <v>128.31257078142696</v>
      </c>
      <c r="M43" s="236">
        <v>9.8</v>
      </c>
      <c r="N43" s="237">
        <v>110.98527746319367</v>
      </c>
      <c r="O43" s="238">
        <v>8.83</v>
      </c>
    </row>
    <row r="44" spans="1:15" ht="15">
      <c r="A44" s="252">
        <v>13</v>
      </c>
      <c r="B44" s="274" t="s">
        <v>105</v>
      </c>
      <c r="C44" s="236">
        <v>6.9</v>
      </c>
      <c r="D44" s="237">
        <v>117.34693877551024</v>
      </c>
      <c r="E44" s="236">
        <v>6.29</v>
      </c>
      <c r="F44" s="237">
        <v>106.97278911564626</v>
      </c>
      <c r="G44" s="236">
        <v>7.210000000000001</v>
      </c>
      <c r="H44" s="237">
        <v>122.61904761904765</v>
      </c>
      <c r="I44" s="236">
        <v>5.879999999999999</v>
      </c>
      <c r="J44" s="237">
        <v>100</v>
      </c>
      <c r="K44" s="236">
        <v>7.04</v>
      </c>
      <c r="L44" s="237">
        <v>119.7278911564626</v>
      </c>
      <c r="M44" s="236">
        <v>7.699999999999999</v>
      </c>
      <c r="N44" s="237">
        <v>130.95238095238096</v>
      </c>
      <c r="O44" s="238">
        <v>5.879999999999999</v>
      </c>
    </row>
    <row r="45" spans="1:15" ht="15">
      <c r="A45" s="253">
        <v>14</v>
      </c>
      <c r="B45" s="274" t="s">
        <v>106</v>
      </c>
      <c r="C45" s="236">
        <v>7.710000000000001</v>
      </c>
      <c r="D45" s="237">
        <v>100.26007802340702</v>
      </c>
      <c r="E45" s="236">
        <v>7.690000000000001</v>
      </c>
      <c r="F45" s="237">
        <v>100</v>
      </c>
      <c r="G45" s="236">
        <v>7.790000000000001</v>
      </c>
      <c r="H45" s="237">
        <v>101.3003901170351</v>
      </c>
      <c r="I45" s="236">
        <v>8.39</v>
      </c>
      <c r="J45" s="237">
        <v>109.10273081924575</v>
      </c>
      <c r="K45" s="236">
        <v>8.21</v>
      </c>
      <c r="L45" s="237">
        <v>106.76202860858257</v>
      </c>
      <c r="M45" s="236">
        <v>7.720000000000001</v>
      </c>
      <c r="N45" s="237">
        <v>100.39011703511052</v>
      </c>
      <c r="O45" s="238">
        <v>7.690000000000001</v>
      </c>
    </row>
    <row r="46" spans="1:15" ht="15">
      <c r="A46" s="252">
        <v>15</v>
      </c>
      <c r="B46" s="274" t="s">
        <v>107</v>
      </c>
      <c r="C46" s="236">
        <v>1.73</v>
      </c>
      <c r="D46" s="237">
        <v>113.0718954248366</v>
      </c>
      <c r="E46" s="236">
        <v>1.73</v>
      </c>
      <c r="F46" s="237">
        <v>113.0718954248366</v>
      </c>
      <c r="G46" s="236">
        <v>1.73</v>
      </c>
      <c r="H46" s="237">
        <v>113.0718954248366</v>
      </c>
      <c r="I46" s="236">
        <v>1.53</v>
      </c>
      <c r="J46" s="237">
        <v>100</v>
      </c>
      <c r="K46" s="236">
        <v>1.79</v>
      </c>
      <c r="L46" s="237">
        <v>116.99346405228759</v>
      </c>
      <c r="M46" s="236">
        <v>1.73</v>
      </c>
      <c r="N46" s="237">
        <v>113.0718954248366</v>
      </c>
      <c r="O46" s="238">
        <v>1.53</v>
      </c>
    </row>
    <row r="47" spans="1:15" ht="15">
      <c r="A47" s="253">
        <v>16</v>
      </c>
      <c r="B47" s="274" t="s">
        <v>108</v>
      </c>
      <c r="C47" s="236">
        <v>9.77</v>
      </c>
      <c r="D47" s="237">
        <v>136.64335664335664</v>
      </c>
      <c r="E47" s="236">
        <v>7.15</v>
      </c>
      <c r="F47" s="237">
        <v>100</v>
      </c>
      <c r="G47" s="236">
        <v>8.24</v>
      </c>
      <c r="H47" s="237">
        <v>115.24475524475524</v>
      </c>
      <c r="I47" s="236">
        <v>10.62</v>
      </c>
      <c r="J47" s="237">
        <v>148.5314685314685</v>
      </c>
      <c r="K47" s="236">
        <v>9.5</v>
      </c>
      <c r="L47" s="237">
        <v>132.86713286713285</v>
      </c>
      <c r="M47" s="236">
        <v>9.58</v>
      </c>
      <c r="N47" s="237">
        <v>133.98601398601397</v>
      </c>
      <c r="O47" s="238">
        <v>7.15</v>
      </c>
    </row>
    <row r="48" spans="1:15" ht="15">
      <c r="A48" s="252">
        <v>17</v>
      </c>
      <c r="B48" s="274" t="s">
        <v>109</v>
      </c>
      <c r="C48" s="236">
        <v>4.819999999999999</v>
      </c>
      <c r="D48" s="237">
        <v>151.09717868338558</v>
      </c>
      <c r="E48" s="236">
        <v>4.83</v>
      </c>
      <c r="F48" s="237">
        <v>151.41065830721004</v>
      </c>
      <c r="G48" s="236">
        <v>3.19</v>
      </c>
      <c r="H48" s="237">
        <v>100</v>
      </c>
      <c r="I48" s="236">
        <v>5.010000000000001</v>
      </c>
      <c r="J48" s="237">
        <v>157.05329153605018</v>
      </c>
      <c r="K48" s="236">
        <v>4.82</v>
      </c>
      <c r="L48" s="237">
        <v>151.09717868338558</v>
      </c>
      <c r="M48" s="236">
        <v>4.8</v>
      </c>
      <c r="N48" s="237">
        <v>150.47021943573668</v>
      </c>
      <c r="O48" s="238">
        <v>3.19</v>
      </c>
    </row>
    <row r="49" spans="1:15" ht="15">
      <c r="A49" s="253">
        <v>18</v>
      </c>
      <c r="B49" s="274" t="s">
        <v>110</v>
      </c>
      <c r="C49" s="236">
        <v>22.82</v>
      </c>
      <c r="D49" s="237">
        <v>100</v>
      </c>
      <c r="E49" s="236">
        <v>25.509999999999998</v>
      </c>
      <c r="F49" s="237">
        <v>111.78790534618754</v>
      </c>
      <c r="G49" s="236">
        <v>23.789999999999996</v>
      </c>
      <c r="H49" s="237">
        <v>104.25065731814196</v>
      </c>
      <c r="I49" s="236">
        <v>25.769999999999996</v>
      </c>
      <c r="J49" s="237">
        <v>112.92725679228745</v>
      </c>
      <c r="K49" s="236">
        <v>26.04</v>
      </c>
      <c r="L49" s="237">
        <v>114.11042944785275</v>
      </c>
      <c r="M49" s="236">
        <v>23.869999999999997</v>
      </c>
      <c r="N49" s="237">
        <v>104.60122699386503</v>
      </c>
      <c r="O49" s="238">
        <v>22.82</v>
      </c>
    </row>
    <row r="50" spans="1:15" ht="15.75" thickBot="1">
      <c r="A50" s="209"/>
      <c r="B50" s="189"/>
      <c r="C50" s="210"/>
      <c r="D50" s="211"/>
      <c r="E50" s="210"/>
      <c r="F50" s="211"/>
      <c r="G50" s="210"/>
      <c r="H50" s="211"/>
      <c r="I50" s="210"/>
      <c r="J50" s="211"/>
      <c r="K50" s="210"/>
      <c r="L50" s="211"/>
      <c r="M50" s="210"/>
      <c r="N50" s="212"/>
      <c r="O50" s="204"/>
    </row>
    <row r="51" spans="1:15" ht="16.5" thickBot="1">
      <c r="A51" s="321" t="s">
        <v>121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3"/>
      <c r="N51" s="213"/>
      <c r="O51" s="214"/>
    </row>
    <row r="52" spans="1:15" ht="20.25" customHeight="1">
      <c r="A52" s="313" t="s">
        <v>21</v>
      </c>
      <c r="B52" s="319"/>
      <c r="C52" s="334" t="s">
        <v>62</v>
      </c>
      <c r="D52" s="335"/>
      <c r="E52" s="334" t="s">
        <v>63</v>
      </c>
      <c r="F52" s="335"/>
      <c r="G52" s="334" t="s">
        <v>64</v>
      </c>
      <c r="H52" s="335"/>
      <c r="I52" s="334" t="s">
        <v>65</v>
      </c>
      <c r="J52" s="335"/>
      <c r="K52" s="334" t="s">
        <v>66</v>
      </c>
      <c r="L52" s="335"/>
      <c r="M52" s="346" t="s">
        <v>22</v>
      </c>
      <c r="N52" s="196"/>
      <c r="O52" s="196"/>
    </row>
    <row r="53" spans="1:13" s="195" customFormat="1" ht="43.5" customHeight="1">
      <c r="A53" s="315"/>
      <c r="B53" s="320"/>
      <c r="C53" s="336"/>
      <c r="D53" s="337"/>
      <c r="E53" s="336"/>
      <c r="F53" s="337"/>
      <c r="G53" s="336"/>
      <c r="H53" s="337"/>
      <c r="I53" s="336"/>
      <c r="J53" s="337"/>
      <c r="K53" s="336"/>
      <c r="L53" s="337"/>
      <c r="M53" s="347"/>
    </row>
    <row r="54" spans="1:13" s="195" customFormat="1" ht="42" customHeight="1" thickBot="1">
      <c r="A54" s="315"/>
      <c r="B54" s="320"/>
      <c r="C54" s="215" t="s">
        <v>23</v>
      </c>
      <c r="D54" s="216" t="s">
        <v>24</v>
      </c>
      <c r="E54" s="215" t="s">
        <v>23</v>
      </c>
      <c r="F54" s="216" t="s">
        <v>24</v>
      </c>
      <c r="G54" s="215" t="s">
        <v>23</v>
      </c>
      <c r="H54" s="216" t="s">
        <v>24</v>
      </c>
      <c r="I54" s="200" t="s">
        <v>23</v>
      </c>
      <c r="J54" s="199" t="s">
        <v>24</v>
      </c>
      <c r="K54" s="215" t="s">
        <v>23</v>
      </c>
      <c r="L54" s="216" t="s">
        <v>24</v>
      </c>
      <c r="M54" s="348"/>
    </row>
    <row r="55" spans="1:15" ht="15.75" customHeight="1">
      <c r="A55" s="253">
        <v>1</v>
      </c>
      <c r="B55" s="239" t="s">
        <v>93</v>
      </c>
      <c r="C55" s="240">
        <v>4.199999999999999</v>
      </c>
      <c r="D55" s="231">
        <v>106.06060606060603</v>
      </c>
      <c r="E55" s="240">
        <v>4.2299999999999995</v>
      </c>
      <c r="F55" s="231">
        <v>106.81818181818181</v>
      </c>
      <c r="G55" s="240">
        <v>3.96</v>
      </c>
      <c r="H55" s="231">
        <v>100</v>
      </c>
      <c r="I55" s="240">
        <v>4.199999999999999</v>
      </c>
      <c r="J55" s="231">
        <v>106.06060606060603</v>
      </c>
      <c r="K55" s="240">
        <v>4.2299999999999995</v>
      </c>
      <c r="L55" s="231">
        <v>106.81818181818181</v>
      </c>
      <c r="M55" s="241">
        <v>3.96</v>
      </c>
      <c r="N55" s="196"/>
      <c r="O55" s="196"/>
    </row>
    <row r="56" spans="1:15" ht="15">
      <c r="A56" s="253">
        <v>2</v>
      </c>
      <c r="B56" s="242" t="s">
        <v>94</v>
      </c>
      <c r="C56" s="230">
        <v>2.3899999999999997</v>
      </c>
      <c r="D56" s="243">
        <v>100</v>
      </c>
      <c r="E56" s="230">
        <v>2.3899999999999997</v>
      </c>
      <c r="F56" s="243">
        <v>100</v>
      </c>
      <c r="G56" s="230">
        <v>2.3899999999999997</v>
      </c>
      <c r="H56" s="243">
        <v>100</v>
      </c>
      <c r="I56" s="230">
        <v>2.75</v>
      </c>
      <c r="J56" s="243">
        <v>115.06276150627616</v>
      </c>
      <c r="K56" s="230">
        <v>2.3899999999999997</v>
      </c>
      <c r="L56" s="243">
        <v>100</v>
      </c>
      <c r="M56" s="244">
        <v>2.3899999999999997</v>
      </c>
      <c r="N56" s="196"/>
      <c r="O56" s="196"/>
    </row>
    <row r="57" spans="1:15" ht="15">
      <c r="A57" s="253">
        <v>3</v>
      </c>
      <c r="B57" s="242" t="s">
        <v>95</v>
      </c>
      <c r="C57" s="230">
        <v>2.21</v>
      </c>
      <c r="D57" s="243">
        <v>100</v>
      </c>
      <c r="E57" s="230">
        <v>2.22</v>
      </c>
      <c r="F57" s="243">
        <v>100.45248868778283</v>
      </c>
      <c r="G57" s="230">
        <v>2.22</v>
      </c>
      <c r="H57" s="243">
        <v>100.45248868778283</v>
      </c>
      <c r="I57" s="230">
        <v>2.25</v>
      </c>
      <c r="J57" s="243">
        <v>101.80995475113122</v>
      </c>
      <c r="K57" s="230">
        <v>2.22</v>
      </c>
      <c r="L57" s="243">
        <v>100.45248868778283</v>
      </c>
      <c r="M57" s="244">
        <v>2.21</v>
      </c>
      <c r="N57" s="196"/>
      <c r="O57" s="196"/>
    </row>
    <row r="58" spans="1:15" ht="15">
      <c r="A58" s="253">
        <v>4</v>
      </c>
      <c r="B58" s="242" t="s">
        <v>96</v>
      </c>
      <c r="C58" s="230">
        <v>4.98</v>
      </c>
      <c r="D58" s="243">
        <v>100</v>
      </c>
      <c r="E58" s="230">
        <v>4.98</v>
      </c>
      <c r="F58" s="243">
        <v>100</v>
      </c>
      <c r="G58" s="230">
        <v>5.07</v>
      </c>
      <c r="H58" s="243">
        <v>101.80722891566265</v>
      </c>
      <c r="I58" s="230">
        <v>5.300000000000001</v>
      </c>
      <c r="J58" s="243">
        <v>106.42570281124499</v>
      </c>
      <c r="K58" s="230">
        <v>4.98</v>
      </c>
      <c r="L58" s="243">
        <v>100</v>
      </c>
      <c r="M58" s="244">
        <v>4.98</v>
      </c>
      <c r="N58" s="196"/>
      <c r="O58" s="196"/>
    </row>
    <row r="59" spans="1:15" ht="15">
      <c r="A59" s="253">
        <v>5</v>
      </c>
      <c r="B59" s="242" t="s">
        <v>97</v>
      </c>
      <c r="C59" s="230">
        <v>1.67</v>
      </c>
      <c r="D59" s="243">
        <v>100</v>
      </c>
      <c r="E59" s="230">
        <v>1.68</v>
      </c>
      <c r="F59" s="243">
        <v>100.59880239520957</v>
      </c>
      <c r="G59" s="230">
        <v>1.68</v>
      </c>
      <c r="H59" s="243">
        <v>100.59880239520957</v>
      </c>
      <c r="I59" s="230">
        <v>1.76</v>
      </c>
      <c r="J59" s="243">
        <v>105.38922155688624</v>
      </c>
      <c r="K59" s="230">
        <v>1.68</v>
      </c>
      <c r="L59" s="243">
        <v>100.59880239520957</v>
      </c>
      <c r="M59" s="244">
        <v>1.67</v>
      </c>
      <c r="N59" s="196"/>
      <c r="O59" s="196"/>
    </row>
    <row r="60" spans="1:15" ht="15">
      <c r="A60" s="253">
        <v>6</v>
      </c>
      <c r="B60" s="242" t="s">
        <v>98</v>
      </c>
      <c r="C60" s="230">
        <v>4.12</v>
      </c>
      <c r="D60" s="243">
        <v>111.05121293800539</v>
      </c>
      <c r="E60" s="230">
        <v>3.71</v>
      </c>
      <c r="F60" s="243">
        <v>100</v>
      </c>
      <c r="G60" s="230">
        <v>3.71</v>
      </c>
      <c r="H60" s="243">
        <v>100</v>
      </c>
      <c r="I60" s="230">
        <v>4.6</v>
      </c>
      <c r="J60" s="243">
        <v>123.98921832884096</v>
      </c>
      <c r="K60" s="230">
        <v>4.36</v>
      </c>
      <c r="L60" s="243">
        <v>117.52021563342319</v>
      </c>
      <c r="M60" s="244">
        <v>3.71</v>
      </c>
      <c r="N60" s="196"/>
      <c r="O60" s="196"/>
    </row>
    <row r="61" spans="1:15" ht="15">
      <c r="A61" s="253">
        <v>7</v>
      </c>
      <c r="B61" s="242" t="s">
        <v>101</v>
      </c>
      <c r="C61" s="230">
        <v>18.750000000000004</v>
      </c>
      <c r="D61" s="243">
        <v>100</v>
      </c>
      <c r="E61" s="230">
        <v>19.71</v>
      </c>
      <c r="F61" s="243">
        <v>105.11999999999999</v>
      </c>
      <c r="G61" s="230">
        <v>20.210000000000004</v>
      </c>
      <c r="H61" s="243">
        <v>107.78666666666668</v>
      </c>
      <c r="I61" s="230">
        <v>20.799999999999997</v>
      </c>
      <c r="J61" s="243">
        <v>110.93333333333331</v>
      </c>
      <c r="K61" s="230">
        <v>19.66</v>
      </c>
      <c r="L61" s="243">
        <v>104.85333333333331</v>
      </c>
      <c r="M61" s="244">
        <v>18.750000000000004</v>
      </c>
      <c r="N61" s="196"/>
      <c r="O61" s="196"/>
    </row>
    <row r="62" spans="1:15" ht="15">
      <c r="A62" s="253">
        <v>8</v>
      </c>
      <c r="B62" s="242" t="s">
        <v>103</v>
      </c>
      <c r="C62" s="230">
        <v>24.650000000000002</v>
      </c>
      <c r="D62" s="243">
        <v>109.9464763603925</v>
      </c>
      <c r="E62" s="230">
        <v>22.42</v>
      </c>
      <c r="F62" s="243">
        <v>100</v>
      </c>
      <c r="G62" s="230">
        <v>23.550000000000004</v>
      </c>
      <c r="H62" s="243">
        <v>105.04014272970564</v>
      </c>
      <c r="I62" s="230">
        <v>25.55</v>
      </c>
      <c r="J62" s="243">
        <v>113.9607493309545</v>
      </c>
      <c r="K62" s="230">
        <v>23.700000000000003</v>
      </c>
      <c r="L62" s="243">
        <v>105.70918822479929</v>
      </c>
      <c r="M62" s="244">
        <v>22.42</v>
      </c>
      <c r="N62" s="196"/>
      <c r="O62" s="196"/>
    </row>
    <row r="63" spans="1:15" ht="15">
      <c r="A63" s="253">
        <v>9</v>
      </c>
      <c r="B63" s="242" t="s">
        <v>104</v>
      </c>
      <c r="C63" s="230">
        <v>2.84</v>
      </c>
      <c r="D63" s="243">
        <v>118.82845188284517</v>
      </c>
      <c r="E63" s="230">
        <v>2.99</v>
      </c>
      <c r="F63" s="243">
        <v>125.10460251046025</v>
      </c>
      <c r="G63" s="230">
        <v>2.99</v>
      </c>
      <c r="H63" s="243">
        <v>125.10460251046025</v>
      </c>
      <c r="I63" s="230">
        <v>2.85</v>
      </c>
      <c r="J63" s="243">
        <v>119.24686192468619</v>
      </c>
      <c r="K63" s="230">
        <v>2.39</v>
      </c>
      <c r="L63" s="243">
        <v>100</v>
      </c>
      <c r="M63" s="244">
        <v>2.39</v>
      </c>
      <c r="N63" s="196"/>
      <c r="O63" s="196"/>
    </row>
    <row r="64" spans="1:15" ht="15">
      <c r="A64" s="253">
        <v>10</v>
      </c>
      <c r="B64" s="242" t="s">
        <v>105</v>
      </c>
      <c r="C64" s="230">
        <v>2.52</v>
      </c>
      <c r="D64" s="243">
        <v>144.82758620689654</v>
      </c>
      <c r="E64" s="230">
        <v>2.5</v>
      </c>
      <c r="F64" s="243">
        <v>143.67816091954023</v>
      </c>
      <c r="G64" s="230">
        <v>1.7400000000000002</v>
      </c>
      <c r="H64" s="243">
        <v>100</v>
      </c>
      <c r="I64" s="230">
        <v>2.35</v>
      </c>
      <c r="J64" s="243">
        <v>135.0574712643678</v>
      </c>
      <c r="K64" s="230">
        <v>2.42</v>
      </c>
      <c r="L64" s="243">
        <v>139.0804597701149</v>
      </c>
      <c r="M64" s="244">
        <v>1.7400000000000002</v>
      </c>
      <c r="N64" s="196"/>
      <c r="O64" s="196"/>
    </row>
    <row r="65" spans="1:15" ht="15">
      <c r="A65" s="253">
        <v>11</v>
      </c>
      <c r="B65" s="242" t="s">
        <v>106</v>
      </c>
      <c r="C65" s="230">
        <v>2.92</v>
      </c>
      <c r="D65" s="243">
        <v>100</v>
      </c>
      <c r="E65" s="230">
        <v>2.95</v>
      </c>
      <c r="F65" s="243">
        <v>101.02739726027399</v>
      </c>
      <c r="G65" s="230">
        <v>2.95</v>
      </c>
      <c r="H65" s="243">
        <v>101.02739726027399</v>
      </c>
      <c r="I65" s="230">
        <v>3.19</v>
      </c>
      <c r="J65" s="243">
        <v>109.24657534246576</v>
      </c>
      <c r="K65" s="230">
        <v>2.95</v>
      </c>
      <c r="L65" s="243">
        <v>101.02739726027399</v>
      </c>
      <c r="M65" s="244">
        <v>2.92</v>
      </c>
      <c r="N65" s="196"/>
      <c r="O65" s="196"/>
    </row>
    <row r="66" spans="1:15" ht="15">
      <c r="A66" s="253">
        <v>12</v>
      </c>
      <c r="B66" s="242" t="s">
        <v>107</v>
      </c>
      <c r="C66" s="230">
        <v>1.72</v>
      </c>
      <c r="D66" s="243">
        <v>107.5</v>
      </c>
      <c r="E66" s="230">
        <v>1.74</v>
      </c>
      <c r="F66" s="243">
        <v>108.74999999999999</v>
      </c>
      <c r="G66" s="230">
        <v>1.78</v>
      </c>
      <c r="H66" s="243">
        <v>111.25</v>
      </c>
      <c r="I66" s="230">
        <v>1.6</v>
      </c>
      <c r="J66" s="243">
        <v>100</v>
      </c>
      <c r="K66" s="230">
        <v>1.73</v>
      </c>
      <c r="L66" s="243">
        <v>108.12499999999999</v>
      </c>
      <c r="M66" s="244">
        <v>1.6</v>
      </c>
      <c r="N66" s="196"/>
      <c r="O66" s="196"/>
    </row>
    <row r="67" spans="1:15" ht="15">
      <c r="A67" s="253">
        <v>13</v>
      </c>
      <c r="B67" s="242" t="s">
        <v>108</v>
      </c>
      <c r="C67" s="230">
        <v>5.32</v>
      </c>
      <c r="D67" s="243">
        <v>123.4338747099768</v>
      </c>
      <c r="E67" s="230">
        <v>4.720000000000001</v>
      </c>
      <c r="F67" s="243">
        <v>109.51276102088168</v>
      </c>
      <c r="G67" s="230">
        <v>5.73</v>
      </c>
      <c r="H67" s="243">
        <v>132.94663573085845</v>
      </c>
      <c r="I67" s="230">
        <v>4.3100000000000005</v>
      </c>
      <c r="J67" s="243">
        <v>100</v>
      </c>
      <c r="K67" s="230">
        <v>5.01</v>
      </c>
      <c r="L67" s="243">
        <v>116.24129930394429</v>
      </c>
      <c r="M67" s="244">
        <v>4.3100000000000005</v>
      </c>
      <c r="N67" s="196"/>
      <c r="O67" s="196"/>
    </row>
    <row r="68" spans="1:15" ht="15">
      <c r="A68" s="253">
        <v>14</v>
      </c>
      <c r="B68" s="242" t="s">
        <v>109</v>
      </c>
      <c r="C68" s="230">
        <v>8.71</v>
      </c>
      <c r="D68" s="243">
        <v>100</v>
      </c>
      <c r="E68" s="230">
        <v>8.78</v>
      </c>
      <c r="F68" s="243">
        <v>100.80367393800228</v>
      </c>
      <c r="G68" s="230">
        <v>8.73</v>
      </c>
      <c r="H68" s="243">
        <v>100.22962112514351</v>
      </c>
      <c r="I68" s="230">
        <v>8.8</v>
      </c>
      <c r="J68" s="243">
        <v>101.0332950631458</v>
      </c>
      <c r="K68" s="230">
        <v>8.77</v>
      </c>
      <c r="L68" s="243">
        <v>100.68886337543053</v>
      </c>
      <c r="M68" s="244">
        <v>8.71</v>
      </c>
      <c r="N68" s="196"/>
      <c r="O68" s="196"/>
    </row>
    <row r="69" spans="1:15" ht="15">
      <c r="A69" s="253">
        <v>15</v>
      </c>
      <c r="B69" s="242" t="s">
        <v>110</v>
      </c>
      <c r="C69" s="230">
        <v>14.43</v>
      </c>
      <c r="D69" s="243">
        <v>103.73831775700934</v>
      </c>
      <c r="E69" s="230">
        <v>14.440000000000001</v>
      </c>
      <c r="F69" s="243">
        <v>103.8102084831057</v>
      </c>
      <c r="G69" s="230">
        <v>13.91</v>
      </c>
      <c r="H69" s="243">
        <v>100</v>
      </c>
      <c r="I69" s="230">
        <v>15.649999999999999</v>
      </c>
      <c r="J69" s="243">
        <v>112.50898634076204</v>
      </c>
      <c r="K69" s="230">
        <v>14.41</v>
      </c>
      <c r="L69" s="243">
        <v>103.59453630481667</v>
      </c>
      <c r="M69" s="244">
        <v>13.91</v>
      </c>
      <c r="N69" s="196"/>
      <c r="O69" s="196"/>
    </row>
    <row r="70" spans="1:15" ht="15.75" thickBot="1">
      <c r="A70" s="217"/>
      <c r="B70" s="62"/>
      <c r="C70" s="218"/>
      <c r="D70" s="219"/>
      <c r="E70" s="218"/>
      <c r="F70" s="219"/>
      <c r="G70" s="218"/>
      <c r="H70" s="219"/>
      <c r="I70" s="218"/>
      <c r="J70" s="219"/>
      <c r="K70" s="218"/>
      <c r="L70" s="219"/>
      <c r="M70" s="218"/>
      <c r="N70" s="219"/>
      <c r="O70" s="218"/>
    </row>
    <row r="71" spans="1:15" ht="20.25" customHeight="1" thickBot="1">
      <c r="A71" s="321" t="s">
        <v>133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3"/>
    </row>
    <row r="72" spans="1:15" s="195" customFormat="1" ht="26.25" customHeight="1">
      <c r="A72" s="313" t="s">
        <v>21</v>
      </c>
      <c r="B72" s="314"/>
      <c r="C72" s="324" t="s">
        <v>67</v>
      </c>
      <c r="D72" s="325"/>
      <c r="E72" s="324" t="s">
        <v>68</v>
      </c>
      <c r="F72" s="325"/>
      <c r="G72" s="324" t="s">
        <v>69</v>
      </c>
      <c r="H72" s="325"/>
      <c r="I72" s="324" t="s">
        <v>70</v>
      </c>
      <c r="J72" s="325"/>
      <c r="K72" s="324" t="s">
        <v>71</v>
      </c>
      <c r="L72" s="325"/>
      <c r="M72" s="324" t="s">
        <v>72</v>
      </c>
      <c r="N72" s="325"/>
      <c r="O72" s="331" t="s">
        <v>22</v>
      </c>
    </row>
    <row r="73" spans="1:15" s="195" customFormat="1" ht="40.5" customHeight="1">
      <c r="A73" s="315"/>
      <c r="B73" s="316"/>
      <c r="C73" s="326"/>
      <c r="D73" s="327"/>
      <c r="E73" s="326"/>
      <c r="F73" s="327"/>
      <c r="G73" s="326"/>
      <c r="H73" s="327"/>
      <c r="I73" s="326"/>
      <c r="J73" s="327"/>
      <c r="K73" s="326"/>
      <c r="L73" s="327"/>
      <c r="M73" s="326"/>
      <c r="N73" s="327"/>
      <c r="O73" s="332"/>
    </row>
    <row r="74" spans="1:15" ht="13.5" customHeight="1">
      <c r="A74" s="317"/>
      <c r="B74" s="318"/>
      <c r="C74" s="220" t="s">
        <v>23</v>
      </c>
      <c r="D74" s="221" t="s">
        <v>24</v>
      </c>
      <c r="E74" s="222" t="s">
        <v>23</v>
      </c>
      <c r="F74" s="221" t="s">
        <v>24</v>
      </c>
      <c r="G74" s="222" t="s">
        <v>23</v>
      </c>
      <c r="H74" s="221" t="s">
        <v>24</v>
      </c>
      <c r="I74" s="222" t="s">
        <v>23</v>
      </c>
      <c r="J74" s="221" t="s">
        <v>24</v>
      </c>
      <c r="K74" s="222" t="s">
        <v>23</v>
      </c>
      <c r="L74" s="221" t="s">
        <v>24</v>
      </c>
      <c r="M74" s="222" t="s">
        <v>23</v>
      </c>
      <c r="N74" s="221" t="s">
        <v>24</v>
      </c>
      <c r="O74" s="332"/>
    </row>
    <row r="75" spans="1:15" ht="15">
      <c r="A75" s="254">
        <v>1</v>
      </c>
      <c r="B75" s="257" t="s">
        <v>93</v>
      </c>
      <c r="C75" s="258">
        <v>5.2299999999999995</v>
      </c>
      <c r="D75" s="266">
        <v>101.94931773879141</v>
      </c>
      <c r="E75" s="258">
        <v>5.279999999999999</v>
      </c>
      <c r="F75" s="266">
        <v>102.92397660818713</v>
      </c>
      <c r="G75" s="258">
        <v>5.2299999999999995</v>
      </c>
      <c r="H75" s="266">
        <v>101.94931773879141</v>
      </c>
      <c r="I75" s="258">
        <v>5.279999999999999</v>
      </c>
      <c r="J75" s="267">
        <v>102.92397660818713</v>
      </c>
      <c r="K75" s="258">
        <v>5.13</v>
      </c>
      <c r="L75" s="267">
        <v>100</v>
      </c>
      <c r="M75" s="258">
        <v>5.2299999999999995</v>
      </c>
      <c r="N75" s="266">
        <v>101.94931773879141</v>
      </c>
      <c r="O75" s="269">
        <v>5.13</v>
      </c>
    </row>
    <row r="76" spans="1:15" ht="15">
      <c r="A76" s="254">
        <v>2</v>
      </c>
      <c r="B76" s="257" t="s">
        <v>95</v>
      </c>
      <c r="C76" s="258">
        <v>2.45</v>
      </c>
      <c r="D76" s="255">
        <v>108.8888888888889</v>
      </c>
      <c r="E76" s="258">
        <v>2.35</v>
      </c>
      <c r="F76" s="255">
        <v>104.44444444444446</v>
      </c>
      <c r="G76" s="258">
        <v>2.25</v>
      </c>
      <c r="H76" s="255">
        <v>100</v>
      </c>
      <c r="I76" s="258">
        <v>2.65</v>
      </c>
      <c r="J76" s="256">
        <v>117.77777777777779</v>
      </c>
      <c r="K76" s="258">
        <v>2.27</v>
      </c>
      <c r="L76" s="256">
        <v>100.8888888888889</v>
      </c>
      <c r="M76" s="258">
        <v>2.25</v>
      </c>
      <c r="N76" s="255">
        <v>100</v>
      </c>
      <c r="O76" s="269">
        <v>2.25</v>
      </c>
    </row>
    <row r="77" spans="1:15" ht="15">
      <c r="A77" s="254">
        <v>3</v>
      </c>
      <c r="B77" s="257" t="s">
        <v>96</v>
      </c>
      <c r="C77" s="258">
        <v>26.940000000000005</v>
      </c>
      <c r="D77" s="255">
        <v>102.62857142857146</v>
      </c>
      <c r="E77" s="258">
        <v>26.48</v>
      </c>
      <c r="F77" s="255">
        <v>100.8761904761905</v>
      </c>
      <c r="G77" s="258">
        <v>26.849999999999998</v>
      </c>
      <c r="H77" s="255">
        <v>102.28571428571429</v>
      </c>
      <c r="I77" s="258">
        <v>26.770000000000003</v>
      </c>
      <c r="J77" s="256">
        <v>101.98095238095242</v>
      </c>
      <c r="K77" s="258">
        <v>27.130000000000003</v>
      </c>
      <c r="L77" s="256">
        <v>103.35238095238097</v>
      </c>
      <c r="M77" s="258">
        <v>26.249999999999996</v>
      </c>
      <c r="N77" s="255">
        <v>100</v>
      </c>
      <c r="O77" s="269">
        <v>26.249999999999996</v>
      </c>
    </row>
    <row r="78" spans="1:15" ht="15">
      <c r="A78" s="254">
        <v>4</v>
      </c>
      <c r="B78" s="257" t="s">
        <v>97</v>
      </c>
      <c r="C78" s="258">
        <v>1.7</v>
      </c>
      <c r="D78" s="255">
        <v>100.59171597633136</v>
      </c>
      <c r="E78" s="258">
        <v>1.85</v>
      </c>
      <c r="F78" s="255">
        <v>109.46745562130178</v>
      </c>
      <c r="G78" s="258">
        <v>1.75</v>
      </c>
      <c r="H78" s="255">
        <v>103.55029585798816</v>
      </c>
      <c r="I78" s="258">
        <v>1.69</v>
      </c>
      <c r="J78" s="256">
        <v>100</v>
      </c>
      <c r="K78" s="258">
        <v>1.9</v>
      </c>
      <c r="L78" s="256">
        <v>112.42603550295857</v>
      </c>
      <c r="M78" s="258">
        <v>1.69</v>
      </c>
      <c r="N78" s="255">
        <v>100</v>
      </c>
      <c r="O78" s="269">
        <v>1.69</v>
      </c>
    </row>
    <row r="79" spans="1:15" ht="15">
      <c r="A79" s="254">
        <v>5</v>
      </c>
      <c r="B79" s="257" t="s">
        <v>98</v>
      </c>
      <c r="C79" s="258">
        <v>7.630000000000001</v>
      </c>
      <c r="D79" s="255">
        <v>123.06451612903227</v>
      </c>
      <c r="E79" s="258">
        <v>7.35</v>
      </c>
      <c r="F79" s="255">
        <v>118.54838709677418</v>
      </c>
      <c r="G79" s="258">
        <v>7.39</v>
      </c>
      <c r="H79" s="255">
        <v>119.19354838709677</v>
      </c>
      <c r="I79" s="258">
        <v>7.380000000000001</v>
      </c>
      <c r="J79" s="256">
        <v>119.03225806451614</v>
      </c>
      <c r="K79" s="258">
        <v>7.62</v>
      </c>
      <c r="L79" s="256">
        <v>122.90322580645162</v>
      </c>
      <c r="M79" s="258">
        <v>6.2</v>
      </c>
      <c r="N79" s="255">
        <v>100</v>
      </c>
      <c r="O79" s="269">
        <v>6.2</v>
      </c>
    </row>
    <row r="80" spans="1:15" ht="15">
      <c r="A80" s="254">
        <v>6</v>
      </c>
      <c r="B80" s="257" t="s">
        <v>99</v>
      </c>
      <c r="C80" s="258">
        <v>3.75</v>
      </c>
      <c r="D80" s="255">
        <v>103.02197802197801</v>
      </c>
      <c r="E80" s="258">
        <v>3.64</v>
      </c>
      <c r="F80" s="255">
        <v>100</v>
      </c>
      <c r="G80" s="258">
        <v>3.79</v>
      </c>
      <c r="H80" s="255">
        <v>104.12087912087912</v>
      </c>
      <c r="I80" s="258">
        <v>3.85</v>
      </c>
      <c r="J80" s="256">
        <v>105.76923076923077</v>
      </c>
      <c r="K80" s="258">
        <v>4</v>
      </c>
      <c r="L80" s="256">
        <v>109.89010989010988</v>
      </c>
      <c r="M80" s="258">
        <v>3.65</v>
      </c>
      <c r="N80" s="255">
        <v>100.27472527472527</v>
      </c>
      <c r="O80" s="269">
        <v>3.64</v>
      </c>
    </row>
    <row r="81" spans="1:15" ht="15">
      <c r="A81" s="254">
        <v>7</v>
      </c>
      <c r="B81" s="257" t="s">
        <v>101</v>
      </c>
      <c r="C81" s="258">
        <v>13.07</v>
      </c>
      <c r="D81" s="255">
        <v>110.95076400679118</v>
      </c>
      <c r="E81" s="258">
        <v>11.969999999999999</v>
      </c>
      <c r="F81" s="255">
        <v>101.61290322580645</v>
      </c>
      <c r="G81" s="258">
        <v>12.219999999999999</v>
      </c>
      <c r="H81" s="255">
        <v>103.73514431239389</v>
      </c>
      <c r="I81" s="258">
        <v>12.309999999999999</v>
      </c>
      <c r="J81" s="256">
        <v>104.49915110356535</v>
      </c>
      <c r="K81" s="258">
        <v>12.25</v>
      </c>
      <c r="L81" s="256">
        <v>103.98981324278438</v>
      </c>
      <c r="M81" s="258">
        <v>11.78</v>
      </c>
      <c r="N81" s="255">
        <v>100</v>
      </c>
      <c r="O81" s="269">
        <v>11.78</v>
      </c>
    </row>
    <row r="82" spans="1:15" ht="15">
      <c r="A82" s="254">
        <v>8</v>
      </c>
      <c r="B82" s="257" t="s">
        <v>103</v>
      </c>
      <c r="C82" s="258">
        <v>13.200000000000001</v>
      </c>
      <c r="D82" s="255">
        <v>111.48648648648648</v>
      </c>
      <c r="E82" s="258">
        <v>13.31</v>
      </c>
      <c r="F82" s="255">
        <v>112.41554054054055</v>
      </c>
      <c r="G82" s="258">
        <v>11.84</v>
      </c>
      <c r="H82" s="255">
        <v>100</v>
      </c>
      <c r="I82" s="258">
        <v>12.96</v>
      </c>
      <c r="J82" s="256">
        <v>109.45945945945948</v>
      </c>
      <c r="K82" s="258">
        <v>13.610000000000001</v>
      </c>
      <c r="L82" s="256">
        <v>114.94932432432434</v>
      </c>
      <c r="M82" s="258">
        <v>12.290000000000001</v>
      </c>
      <c r="N82" s="255">
        <v>103.80067567567568</v>
      </c>
      <c r="O82" s="269">
        <v>11.84</v>
      </c>
    </row>
    <row r="83" spans="1:15" ht="15">
      <c r="A83" s="254">
        <v>9</v>
      </c>
      <c r="B83" s="257" t="s">
        <v>104</v>
      </c>
      <c r="C83" s="258">
        <v>9.82</v>
      </c>
      <c r="D83" s="255">
        <v>125.41507024265645</v>
      </c>
      <c r="E83" s="258">
        <v>7.99</v>
      </c>
      <c r="F83" s="255">
        <v>102.04342273307792</v>
      </c>
      <c r="G83" s="258">
        <v>8.22</v>
      </c>
      <c r="H83" s="255">
        <v>104.98084291187739</v>
      </c>
      <c r="I83" s="258">
        <v>8.45</v>
      </c>
      <c r="J83" s="256">
        <v>107.91826309067687</v>
      </c>
      <c r="K83" s="258">
        <v>9.57</v>
      </c>
      <c r="L83" s="256">
        <v>122.22222222222223</v>
      </c>
      <c r="M83" s="258">
        <v>7.83</v>
      </c>
      <c r="N83" s="255">
        <v>100</v>
      </c>
      <c r="O83" s="269">
        <v>7.83</v>
      </c>
    </row>
    <row r="84" spans="1:15" ht="15">
      <c r="A84" s="254">
        <v>10</v>
      </c>
      <c r="B84" s="257" t="s">
        <v>105</v>
      </c>
      <c r="C84" s="258">
        <v>6.050000000000001</v>
      </c>
      <c r="D84" s="255">
        <v>137.50000000000003</v>
      </c>
      <c r="E84" s="258">
        <v>6</v>
      </c>
      <c r="F84" s="255">
        <v>136.36363636363637</v>
      </c>
      <c r="G84" s="258">
        <v>4.3999999999999995</v>
      </c>
      <c r="H84" s="255">
        <v>100</v>
      </c>
      <c r="I84" s="258">
        <v>6.450000000000001</v>
      </c>
      <c r="J84" s="256">
        <v>146.59090909090912</v>
      </c>
      <c r="K84" s="258">
        <v>6.000000000000001</v>
      </c>
      <c r="L84" s="256">
        <v>136.3636363636364</v>
      </c>
      <c r="M84" s="258">
        <v>5.1</v>
      </c>
      <c r="N84" s="255">
        <v>115.90909090909092</v>
      </c>
      <c r="O84" s="269">
        <v>4.3999999999999995</v>
      </c>
    </row>
    <row r="85" spans="1:15" ht="15">
      <c r="A85" s="254">
        <v>11</v>
      </c>
      <c r="B85" s="257" t="s">
        <v>106</v>
      </c>
      <c r="C85" s="258">
        <v>5.300000000000001</v>
      </c>
      <c r="D85" s="255">
        <v>105.3677932405567</v>
      </c>
      <c r="E85" s="258">
        <v>5.3100000000000005</v>
      </c>
      <c r="F85" s="255">
        <v>105.56660039761434</v>
      </c>
      <c r="G85" s="258">
        <v>5.1</v>
      </c>
      <c r="H85" s="255">
        <v>101.39165009940359</v>
      </c>
      <c r="I85" s="258">
        <v>5.33</v>
      </c>
      <c r="J85" s="256">
        <v>105.96421471172962</v>
      </c>
      <c r="K85" s="258">
        <v>5.46</v>
      </c>
      <c r="L85" s="256">
        <v>108.54870775347914</v>
      </c>
      <c r="M85" s="258">
        <v>5.029999999999999</v>
      </c>
      <c r="N85" s="255">
        <v>100</v>
      </c>
      <c r="O85" s="269">
        <v>5.029999999999999</v>
      </c>
    </row>
    <row r="86" spans="1:15" ht="15">
      <c r="A86" s="254">
        <v>12</v>
      </c>
      <c r="B86" s="257" t="s">
        <v>107</v>
      </c>
      <c r="C86" s="258">
        <v>2.1</v>
      </c>
      <c r="D86" s="255">
        <v>121.38728323699424</v>
      </c>
      <c r="E86" s="258">
        <v>1.95</v>
      </c>
      <c r="F86" s="255">
        <v>112.71676300578035</v>
      </c>
      <c r="G86" s="258">
        <v>1.98</v>
      </c>
      <c r="H86" s="255">
        <v>114.45086705202311</v>
      </c>
      <c r="I86" s="258">
        <v>1.73</v>
      </c>
      <c r="J86" s="256">
        <v>100</v>
      </c>
      <c r="K86" s="258">
        <v>2.15</v>
      </c>
      <c r="L86" s="256">
        <v>124.27745664739885</v>
      </c>
      <c r="M86" s="258">
        <v>2.1</v>
      </c>
      <c r="N86" s="255">
        <v>121.38728323699424</v>
      </c>
      <c r="O86" s="269">
        <v>1.73</v>
      </c>
    </row>
    <row r="87" spans="1:15" ht="15">
      <c r="A87" s="254">
        <v>13</v>
      </c>
      <c r="B87" s="257" t="s">
        <v>108</v>
      </c>
      <c r="C87" s="258">
        <v>5.05</v>
      </c>
      <c r="D87" s="255">
        <v>109.07127429805617</v>
      </c>
      <c r="E87" s="258">
        <v>4.63</v>
      </c>
      <c r="F87" s="255">
        <v>100</v>
      </c>
      <c r="G87" s="258">
        <v>4.92</v>
      </c>
      <c r="H87" s="255">
        <v>106.26349892008639</v>
      </c>
      <c r="I87" s="258">
        <v>5.04</v>
      </c>
      <c r="J87" s="256">
        <v>108.85529157667386</v>
      </c>
      <c r="K87" s="258">
        <v>4.99</v>
      </c>
      <c r="L87" s="256">
        <v>107.77537796976242</v>
      </c>
      <c r="M87" s="258">
        <v>4.7</v>
      </c>
      <c r="N87" s="255">
        <v>101.51187904967603</v>
      </c>
      <c r="O87" s="269">
        <v>4.63</v>
      </c>
    </row>
    <row r="88" spans="1:15" ht="15">
      <c r="A88" s="254">
        <v>14</v>
      </c>
      <c r="B88" s="257" t="s">
        <v>109</v>
      </c>
      <c r="C88" s="258">
        <v>5.45</v>
      </c>
      <c r="D88" s="255">
        <v>160.29411764705884</v>
      </c>
      <c r="E88" s="258">
        <v>5.050000000000001</v>
      </c>
      <c r="F88" s="255">
        <v>148.5294117647059</v>
      </c>
      <c r="G88" s="258">
        <v>5.449999999999999</v>
      </c>
      <c r="H88" s="255">
        <v>160.2941176470588</v>
      </c>
      <c r="I88" s="258">
        <v>5.7</v>
      </c>
      <c r="J88" s="256">
        <v>167.64705882352942</v>
      </c>
      <c r="K88" s="258">
        <v>4.37</v>
      </c>
      <c r="L88" s="256">
        <v>128.52941176470588</v>
      </c>
      <c r="M88" s="258">
        <v>3.4</v>
      </c>
      <c r="N88" s="255">
        <v>100</v>
      </c>
      <c r="O88" s="269">
        <v>3.4</v>
      </c>
    </row>
    <row r="89" spans="1:15" ht="15">
      <c r="A89" s="254">
        <v>15</v>
      </c>
      <c r="B89" s="257" t="s">
        <v>110</v>
      </c>
      <c r="C89" s="258">
        <v>18.25</v>
      </c>
      <c r="D89" s="255">
        <v>107.98816568047339</v>
      </c>
      <c r="E89" s="258">
        <v>17.13</v>
      </c>
      <c r="F89" s="255">
        <v>101.36094674556213</v>
      </c>
      <c r="G89" s="258">
        <v>16.9</v>
      </c>
      <c r="H89" s="255">
        <v>100</v>
      </c>
      <c r="I89" s="258">
        <v>17.19</v>
      </c>
      <c r="J89" s="256">
        <v>101.71597633136096</v>
      </c>
      <c r="K89" s="258">
        <v>17.77</v>
      </c>
      <c r="L89" s="256">
        <v>105.14792899408285</v>
      </c>
      <c r="M89" s="258">
        <v>17.24</v>
      </c>
      <c r="N89" s="255">
        <v>102.01183431952663</v>
      </c>
      <c r="O89" s="269">
        <v>16.9</v>
      </c>
    </row>
    <row r="90" spans="1:15" ht="15.75" thickBot="1">
      <c r="A90" s="223"/>
      <c r="B90" s="62"/>
      <c r="C90" s="218"/>
      <c r="D90" s="219"/>
      <c r="E90" s="218"/>
      <c r="F90" s="219"/>
      <c r="G90" s="218"/>
      <c r="H90" s="219"/>
      <c r="I90" s="218"/>
      <c r="J90" s="219"/>
      <c r="K90" s="218"/>
      <c r="L90" s="219"/>
      <c r="M90" s="218"/>
      <c r="N90" s="219"/>
      <c r="O90" s="218"/>
    </row>
    <row r="91" spans="1:11" ht="16.5" thickBot="1">
      <c r="A91" s="328" t="s">
        <v>134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30"/>
    </row>
    <row r="92" spans="1:11" ht="12.75" customHeight="1">
      <c r="A92" s="313" t="s">
        <v>21</v>
      </c>
      <c r="B92" s="338"/>
      <c r="C92" s="342" t="s">
        <v>73</v>
      </c>
      <c r="D92" s="343"/>
      <c r="E92" s="342" t="s">
        <v>74</v>
      </c>
      <c r="F92" s="343"/>
      <c r="G92" s="324" t="s">
        <v>75</v>
      </c>
      <c r="H92" s="325"/>
      <c r="I92" s="324" t="s">
        <v>83</v>
      </c>
      <c r="J92" s="325"/>
      <c r="K92" s="331" t="s">
        <v>22</v>
      </c>
    </row>
    <row r="93" spans="1:11" ht="47.25" customHeight="1">
      <c r="A93" s="315"/>
      <c r="B93" s="339"/>
      <c r="C93" s="344"/>
      <c r="D93" s="345"/>
      <c r="E93" s="344"/>
      <c r="F93" s="345"/>
      <c r="G93" s="326"/>
      <c r="H93" s="327"/>
      <c r="I93" s="326"/>
      <c r="J93" s="327"/>
      <c r="K93" s="332"/>
    </row>
    <row r="94" spans="1:11" ht="13.5" customHeight="1" thickBot="1">
      <c r="A94" s="340"/>
      <c r="B94" s="341"/>
      <c r="C94" s="220" t="s">
        <v>23</v>
      </c>
      <c r="D94" s="221" t="s">
        <v>24</v>
      </c>
      <c r="E94" s="222" t="s">
        <v>23</v>
      </c>
      <c r="F94" s="221" t="s">
        <v>24</v>
      </c>
      <c r="G94" s="222" t="s">
        <v>23</v>
      </c>
      <c r="H94" s="221" t="s">
        <v>24</v>
      </c>
      <c r="I94" s="222" t="s">
        <v>23</v>
      </c>
      <c r="J94" s="221" t="s">
        <v>24</v>
      </c>
      <c r="K94" s="333"/>
    </row>
    <row r="95" spans="1:11" ht="15">
      <c r="A95" s="277">
        <v>1</v>
      </c>
      <c r="B95" s="277" t="s">
        <v>93</v>
      </c>
      <c r="C95" s="245">
        <v>2.34</v>
      </c>
      <c r="D95" s="246">
        <v>102.18340611353712</v>
      </c>
      <c r="E95" s="245">
        <v>2.46</v>
      </c>
      <c r="F95" s="246">
        <v>107.4235807860262</v>
      </c>
      <c r="G95" s="245">
        <v>2.29</v>
      </c>
      <c r="H95" s="246">
        <v>100</v>
      </c>
      <c r="I95" s="245">
        <v>2.46</v>
      </c>
      <c r="J95" s="246">
        <v>107.4235807860262</v>
      </c>
      <c r="K95" s="247">
        <v>2.29</v>
      </c>
    </row>
    <row r="96" spans="1:11" ht="15.75" thickBot="1">
      <c r="A96" s="278">
        <v>2</v>
      </c>
      <c r="B96" s="279" t="s">
        <v>94</v>
      </c>
      <c r="C96" s="248">
        <v>2.2199999999999998</v>
      </c>
      <c r="D96" s="249">
        <v>107.24637681159419</v>
      </c>
      <c r="E96" s="248">
        <v>2.16</v>
      </c>
      <c r="F96" s="249">
        <v>104.34782608695654</v>
      </c>
      <c r="G96" s="248">
        <v>2.07</v>
      </c>
      <c r="H96" s="249">
        <v>100</v>
      </c>
      <c r="I96" s="248">
        <v>2.26</v>
      </c>
      <c r="J96" s="249">
        <v>109.17874396135265</v>
      </c>
      <c r="K96" s="250">
        <v>2.07</v>
      </c>
    </row>
    <row r="97" spans="1:11" ht="15">
      <c r="A97" s="277">
        <v>3</v>
      </c>
      <c r="B97" s="279" t="s">
        <v>96</v>
      </c>
      <c r="C97" s="248">
        <v>8.26</v>
      </c>
      <c r="D97" s="249">
        <v>100</v>
      </c>
      <c r="E97" s="248">
        <v>8.53</v>
      </c>
      <c r="F97" s="249">
        <v>103.26876513317191</v>
      </c>
      <c r="G97" s="248">
        <v>8.71</v>
      </c>
      <c r="H97" s="249">
        <v>105.44794188861988</v>
      </c>
      <c r="I97" s="248">
        <v>8.5</v>
      </c>
      <c r="J97" s="249">
        <v>102.90556900726394</v>
      </c>
      <c r="K97" s="250">
        <v>8.26</v>
      </c>
    </row>
    <row r="98" spans="1:11" ht="15.75" thickBot="1">
      <c r="A98" s="278">
        <v>4</v>
      </c>
      <c r="B98" s="279" t="s">
        <v>97</v>
      </c>
      <c r="C98" s="248">
        <v>3.2</v>
      </c>
      <c r="D98" s="249">
        <v>115.52346570397111</v>
      </c>
      <c r="E98" s="248">
        <v>2.8200000000000003</v>
      </c>
      <c r="F98" s="249">
        <v>101.80505415162455</v>
      </c>
      <c r="G98" s="248">
        <v>2.77</v>
      </c>
      <c r="H98" s="249">
        <v>100</v>
      </c>
      <c r="I98" s="248">
        <v>3.2</v>
      </c>
      <c r="J98" s="249">
        <v>115.52346570397111</v>
      </c>
      <c r="K98" s="250">
        <v>2.77</v>
      </c>
    </row>
    <row r="99" spans="1:11" ht="15">
      <c r="A99" s="277">
        <v>5</v>
      </c>
      <c r="B99" s="279" t="s">
        <v>98</v>
      </c>
      <c r="C99" s="248">
        <v>12.29</v>
      </c>
      <c r="D99" s="249">
        <v>109.73214285714286</v>
      </c>
      <c r="E99" s="248">
        <v>11.3</v>
      </c>
      <c r="F99" s="249">
        <v>100.89285714285717</v>
      </c>
      <c r="G99" s="248">
        <v>11.51</v>
      </c>
      <c r="H99" s="249">
        <v>102.76785714285714</v>
      </c>
      <c r="I99" s="248">
        <v>11.2</v>
      </c>
      <c r="J99" s="249">
        <v>100</v>
      </c>
      <c r="K99" s="250">
        <v>11.2</v>
      </c>
    </row>
    <row r="100" spans="1:11" ht="15.75" thickBot="1">
      <c r="A100" s="278">
        <v>6</v>
      </c>
      <c r="B100" s="279" t="s">
        <v>99</v>
      </c>
      <c r="C100" s="248">
        <v>6.33</v>
      </c>
      <c r="D100" s="249">
        <v>112.23404255319147</v>
      </c>
      <c r="E100" s="248">
        <v>5.640000000000001</v>
      </c>
      <c r="F100" s="249">
        <v>100</v>
      </c>
      <c r="G100" s="248">
        <v>5.6899999999999995</v>
      </c>
      <c r="H100" s="249">
        <v>100.88652482269502</v>
      </c>
      <c r="I100" s="248">
        <v>5.779999999999999</v>
      </c>
      <c r="J100" s="249">
        <v>102.48226950354609</v>
      </c>
      <c r="K100" s="250">
        <v>5.640000000000001</v>
      </c>
    </row>
    <row r="101" spans="1:11" ht="15">
      <c r="A101" s="277">
        <v>7</v>
      </c>
      <c r="B101" s="279" t="s">
        <v>101</v>
      </c>
      <c r="C101" s="248">
        <v>10.05</v>
      </c>
      <c r="D101" s="249">
        <v>108.18083961248657</v>
      </c>
      <c r="E101" s="248">
        <v>9.950000000000001</v>
      </c>
      <c r="F101" s="249">
        <v>107.1044133476857</v>
      </c>
      <c r="G101" s="248">
        <v>9.29</v>
      </c>
      <c r="H101" s="249">
        <v>100</v>
      </c>
      <c r="I101" s="248">
        <v>10.780000000000001</v>
      </c>
      <c r="J101" s="249">
        <v>116.03875134553286</v>
      </c>
      <c r="K101" s="250">
        <v>9.29</v>
      </c>
    </row>
    <row r="102" spans="1:11" ht="15.75" thickBot="1">
      <c r="A102" s="278">
        <v>8</v>
      </c>
      <c r="B102" s="279" t="s">
        <v>102</v>
      </c>
      <c r="C102" s="248">
        <v>11.26</v>
      </c>
      <c r="D102" s="249">
        <v>110.6090373280943</v>
      </c>
      <c r="E102" s="248">
        <v>11.2</v>
      </c>
      <c r="F102" s="249">
        <v>110.01964636542239</v>
      </c>
      <c r="G102" s="248">
        <v>10.18</v>
      </c>
      <c r="H102" s="249">
        <v>100</v>
      </c>
      <c r="I102" s="248">
        <v>12.37</v>
      </c>
      <c r="J102" s="249">
        <v>121.51277013752456</v>
      </c>
      <c r="K102" s="250">
        <v>10.18</v>
      </c>
    </row>
    <row r="103" spans="1:11" ht="15">
      <c r="A103" s="277">
        <v>9</v>
      </c>
      <c r="B103" s="279" t="s">
        <v>103</v>
      </c>
      <c r="C103" s="248">
        <v>19.27</v>
      </c>
      <c r="D103" s="249">
        <v>107.35376044568245</v>
      </c>
      <c r="E103" s="248">
        <v>19.029999999999998</v>
      </c>
      <c r="F103" s="249">
        <v>106.016713091922</v>
      </c>
      <c r="G103" s="248">
        <v>17.95</v>
      </c>
      <c r="H103" s="249">
        <v>100</v>
      </c>
      <c r="I103" s="248">
        <v>21.189999999999998</v>
      </c>
      <c r="J103" s="249">
        <v>118.05013927576601</v>
      </c>
      <c r="K103" s="250">
        <v>17.95</v>
      </c>
    </row>
    <row r="104" spans="1:11" ht="15.75" thickBot="1">
      <c r="A104" s="278">
        <v>10</v>
      </c>
      <c r="B104" s="279" t="s">
        <v>105</v>
      </c>
      <c r="C104" s="248">
        <v>3.9000000000000004</v>
      </c>
      <c r="D104" s="249">
        <v>100</v>
      </c>
      <c r="E104" s="248">
        <v>4.7</v>
      </c>
      <c r="F104" s="249">
        <v>120.51282051282051</v>
      </c>
      <c r="G104" s="248">
        <v>4.44</v>
      </c>
      <c r="H104" s="249">
        <v>113.84615384615384</v>
      </c>
      <c r="I104" s="248">
        <v>4.3</v>
      </c>
      <c r="J104" s="249">
        <v>110.25641025641025</v>
      </c>
      <c r="K104" s="250">
        <v>3.9000000000000004</v>
      </c>
    </row>
    <row r="105" spans="1:11" ht="15">
      <c r="A105" s="277">
        <v>11</v>
      </c>
      <c r="B105" s="279" t="s">
        <v>106</v>
      </c>
      <c r="C105" s="248">
        <v>3.6400000000000006</v>
      </c>
      <c r="D105" s="249">
        <v>115.55555555555557</v>
      </c>
      <c r="E105" s="248">
        <v>3.5500000000000003</v>
      </c>
      <c r="F105" s="249">
        <v>112.69841269841272</v>
      </c>
      <c r="G105" s="248">
        <v>3.15</v>
      </c>
      <c r="H105" s="249">
        <v>100</v>
      </c>
      <c r="I105" s="248">
        <v>3.5900000000000003</v>
      </c>
      <c r="J105" s="249">
        <v>113.96825396825399</v>
      </c>
      <c r="K105" s="250">
        <v>3.15</v>
      </c>
    </row>
    <row r="106" spans="1:11" ht="15.75" thickBot="1">
      <c r="A106" s="278">
        <v>12</v>
      </c>
      <c r="B106" s="279" t="s">
        <v>107</v>
      </c>
      <c r="C106" s="248">
        <v>6.84</v>
      </c>
      <c r="D106" s="249">
        <v>105.23076923076924</v>
      </c>
      <c r="E106" s="248">
        <v>6.5</v>
      </c>
      <c r="F106" s="249">
        <v>100</v>
      </c>
      <c r="G106" s="248">
        <v>6.99</v>
      </c>
      <c r="H106" s="249">
        <v>107.53846153846153</v>
      </c>
      <c r="I106" s="248">
        <v>7.98</v>
      </c>
      <c r="J106" s="249">
        <v>122.76923076923079</v>
      </c>
      <c r="K106" s="250">
        <v>6.5</v>
      </c>
    </row>
    <row r="107" spans="1:11" ht="15">
      <c r="A107" s="277">
        <v>13</v>
      </c>
      <c r="B107" s="279" t="s">
        <v>108</v>
      </c>
      <c r="C107" s="248">
        <v>4.25</v>
      </c>
      <c r="D107" s="249">
        <v>117.40331491712708</v>
      </c>
      <c r="E107" s="248">
        <v>4.29</v>
      </c>
      <c r="F107" s="249">
        <v>118.50828729281768</v>
      </c>
      <c r="G107" s="248">
        <v>4.01</v>
      </c>
      <c r="H107" s="249">
        <v>110.77348066298343</v>
      </c>
      <c r="I107" s="248">
        <v>3.62</v>
      </c>
      <c r="J107" s="249">
        <v>100</v>
      </c>
      <c r="K107" s="250">
        <v>3.62</v>
      </c>
    </row>
    <row r="108" spans="1:11" ht="15.75" thickBot="1">
      <c r="A108" s="278">
        <v>14</v>
      </c>
      <c r="B108" s="279" t="s">
        <v>109</v>
      </c>
      <c r="C108" s="248">
        <v>6.4</v>
      </c>
      <c r="D108" s="249">
        <v>126.984126984127</v>
      </c>
      <c r="E108" s="248">
        <v>7.07</v>
      </c>
      <c r="F108" s="249">
        <v>140.2777777777778</v>
      </c>
      <c r="G108" s="248">
        <v>5.04</v>
      </c>
      <c r="H108" s="249">
        <v>100</v>
      </c>
      <c r="I108" s="248">
        <v>7.14</v>
      </c>
      <c r="J108" s="249">
        <v>141.66666666666666</v>
      </c>
      <c r="K108" s="250">
        <v>5.04</v>
      </c>
    </row>
    <row r="109" spans="1:11" ht="15">
      <c r="A109" s="277">
        <v>15</v>
      </c>
      <c r="B109" s="279" t="s">
        <v>110</v>
      </c>
      <c r="C109" s="248">
        <v>18.43</v>
      </c>
      <c r="D109" s="249">
        <v>100</v>
      </c>
      <c r="E109" s="248">
        <v>20.849999999999998</v>
      </c>
      <c r="F109" s="249">
        <v>113.13076505697232</v>
      </c>
      <c r="G109" s="248">
        <v>19.02</v>
      </c>
      <c r="H109" s="249">
        <v>103.20130222463375</v>
      </c>
      <c r="I109" s="248">
        <v>18.96</v>
      </c>
      <c r="J109" s="249">
        <v>102.87574606619643</v>
      </c>
      <c r="K109" s="250">
        <v>18.43</v>
      </c>
    </row>
    <row r="110" spans="2:11" ht="12.75">
      <c r="B110" s="280"/>
      <c r="C110" s="281"/>
      <c r="D110" s="281"/>
      <c r="E110" s="281"/>
      <c r="F110" s="281"/>
      <c r="G110" s="281"/>
      <c r="H110" s="281"/>
      <c r="I110" s="281"/>
      <c r="J110" s="281"/>
      <c r="K110" s="281"/>
    </row>
    <row r="111" spans="2:11" ht="12.75">
      <c r="B111" s="280"/>
      <c r="C111" s="281"/>
      <c r="D111" s="281"/>
      <c r="E111" s="281"/>
      <c r="F111" s="281"/>
      <c r="G111" s="281"/>
      <c r="H111" s="281"/>
      <c r="I111" s="281"/>
      <c r="J111" s="281"/>
      <c r="K111" s="281"/>
    </row>
    <row r="112" spans="2:11" ht="12.75">
      <c r="B112" s="280"/>
      <c r="C112" s="281"/>
      <c r="D112" s="281"/>
      <c r="E112" s="281"/>
      <c r="F112" s="281"/>
      <c r="G112" s="281"/>
      <c r="H112" s="281"/>
      <c r="I112" s="281"/>
      <c r="J112" s="281"/>
      <c r="K112" s="281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2:O74"/>
    <mergeCell ref="I6:J7"/>
    <mergeCell ref="K6:L7"/>
    <mergeCell ref="A28:O28"/>
    <mergeCell ref="E29:F30"/>
    <mergeCell ref="G29:H30"/>
    <mergeCell ref="M29:N30"/>
    <mergeCell ref="O29:O31"/>
    <mergeCell ref="M72:N73"/>
    <mergeCell ref="A71:O71"/>
    <mergeCell ref="A29:B31"/>
    <mergeCell ref="C29:D30"/>
    <mergeCell ref="I52:J53"/>
    <mergeCell ref="K52:L53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E92:F93"/>
    <mergeCell ref="G92:H93"/>
    <mergeCell ref="M52:M54"/>
    <mergeCell ref="C72:D73"/>
    <mergeCell ref="E72:F73"/>
    <mergeCell ref="G72:H73"/>
    <mergeCell ref="I72:J73"/>
    <mergeCell ref="K72:L73"/>
    <mergeCell ref="G52:H53"/>
    <mergeCell ref="A72:B74"/>
    <mergeCell ref="A52:B54"/>
    <mergeCell ref="A51:M51"/>
    <mergeCell ref="I92:J93"/>
    <mergeCell ref="A91:K91"/>
    <mergeCell ref="K92:K94"/>
    <mergeCell ref="C52:D53"/>
    <mergeCell ref="E52:F53"/>
    <mergeCell ref="A92:B94"/>
    <mergeCell ref="C92:D93"/>
  </mergeCells>
  <conditionalFormatting sqref="N70 P9:U26 D95:D109 H95:H109 F95:F109 J95:J109 N75:N90 F75:F90 D75:D90 H75:H90 J75:J90 L75:L90 D9:F27 J9:L27 H9:H27 N9:N27 D32:D50 N32:N50 L32:L50 J32:J50 H32:H50 F32:F50 L55:L70 H55:H70 F55:F70 D55:D70 J55:J70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9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2013-07-12T06:09:01Z</cp:lastPrinted>
  <dcterms:created xsi:type="dcterms:W3CDTF">2008-04-22T08:15:24Z</dcterms:created>
  <dcterms:modified xsi:type="dcterms:W3CDTF">2013-08-30T05:30:13Z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